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28800" windowHeight="17600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ists" sheetId="2" state="visible" r:id="rId2"/>
    <sheet xmlns:r="http://schemas.openxmlformats.org/officeDocument/2006/relationships" name="Scouting" sheetId="3" state="visible" r:id="rId3"/>
    <sheet xmlns:r="http://schemas.openxmlformats.org/officeDocument/2006/relationships" name="Summary" sheetId="4" state="visible" r:id="rId4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yyyy\-mm\-dd"/>
    <numFmt numFmtId="165" formatCode="\$#,##0;&quot;($&quot;#,##0\);\-"/>
    <numFmt numFmtId="166" formatCode="0.0"/>
  </numFmts>
  <fonts count="1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8"/>
    </font>
    <font>
      <name val="Arial"/>
      <charset val="1"/>
      <family val="0"/>
      <b val="1"/>
      <color rgb="FF000000"/>
      <sz val="10"/>
    </font>
    <font>
      <name val="Arial"/>
      <charset val="1"/>
      <family val="0"/>
      <b val="1"/>
      <color rgb="FF000000"/>
      <sz val="12"/>
    </font>
    <font>
      <name val="Arial"/>
      <charset val="1"/>
      <family val="0"/>
      <color rgb="FF00000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0000FF"/>
      <sz val="10"/>
    </font>
    <font>
      <name val="Arial"/>
      <charset val="1"/>
      <family val="0"/>
      <b val="1"/>
      <color rgb="FF008000"/>
      <sz val="10"/>
    </font>
    <font>
      <name val="Arial"/>
      <charset val="1"/>
      <family val="0"/>
      <color rgb="FF0000FF"/>
      <sz val="10"/>
    </font>
    <font>
      <name val="Arial"/>
      <charset val="1"/>
      <family val="0"/>
      <b val="1"/>
      <color rgb="FF5A6570"/>
      <sz val="9"/>
    </font>
    <font>
      <name val="Arial"/>
      <charset val="1"/>
      <family val="0"/>
      <b val="1"/>
      <color rgb="FF000000"/>
      <sz val="18"/>
    </font>
    <font>
      <name val="Arial"/>
      <charset val="1"/>
      <family val="0"/>
      <color rgb="FF008000"/>
      <sz val="10"/>
    </font>
    <font>
      <name val="Calibri"/>
      <family val="2"/>
      <b val="1"/>
      <color rgb="FF000000"/>
      <sz val="18"/>
    </font>
    <font>
      <name val="Calibri"/>
      <family val="2"/>
      <color rgb="FF000000"/>
      <sz val="10"/>
    </font>
  </fonts>
  <fills count="6">
    <fill>
      <patternFill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4BC7E9"/>
        <bgColor rgb="FF4BACC6"/>
      </patternFill>
    </fill>
    <fill>
      <patternFill patternType="solid">
        <fgColor rgb="FFE4F7FC"/>
        <bgColor rgb="FFD8F0DC"/>
      </patternFill>
    </fill>
    <fill>
      <patternFill patternType="solid">
        <fgColor rgb="FF000000"/>
      </patternFill>
    </fill>
  </fills>
  <borders count="6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>
      <left/>
      <right/>
      <top style="thin">
        <color rgb="FFD5DAE0"/>
      </top>
      <bottom/>
      <diagonal/>
    </border>
    <border>
      <left/>
      <right style="thin">
        <color rgb="FFD5DAE0"/>
      </right>
      <top style="thin">
        <color rgb="FFD5DAE0"/>
      </top>
      <bottom/>
      <diagonal/>
    </border>
    <border>
      <left/>
      <right/>
      <top style="thin">
        <color rgb="FFD5DAE0"/>
      </top>
      <bottom style="thin">
        <color rgb="FFD5DAE0"/>
      </bottom>
      <diagonal/>
    </border>
    <border>
      <left/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5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left" vertical="center" indent="1"/>
    </xf>
    <xf numFmtId="0" fontId="6" fillId="4" borderId="0" applyAlignment="1" pivotButton="0" quotePrefix="0" xfId="0">
      <alignment horizontal="general" vertical="center" indent="1"/>
    </xf>
    <xf numFmtId="0" fontId="7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general" vertical="top"/>
    </xf>
    <xf numFmtId="0" fontId="9" fillId="0" borderId="0" applyAlignment="1" pivotButton="0" quotePrefix="0" xfId="0">
      <alignment horizontal="general" vertical="top"/>
    </xf>
    <xf numFmtId="0" fontId="10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center" vertical="bottom"/>
    </xf>
    <xf numFmtId="164" fontId="11" fillId="0" borderId="1" applyAlignment="1" pivotButton="0" quotePrefix="0" xfId="0">
      <alignment horizontal="general" vertical="bottom"/>
    </xf>
    <xf numFmtId="1" fontId="11" fillId="0" borderId="1" applyAlignment="1" pivotButton="0" quotePrefix="0" xfId="0">
      <alignment horizontal="general" vertical="bottom"/>
    </xf>
    <xf numFmtId="165" fontId="11" fillId="0" borderId="1" applyAlignment="1" pivotButton="0" quotePrefix="0" xfId="0">
      <alignment horizontal="general" vertical="bottom"/>
    </xf>
    <xf numFmtId="0" fontId="8" fillId="2" borderId="1" applyAlignment="1" pivotButton="0" quotePrefix="0" xfId="0">
      <alignment horizontal="general" vertical="bottom"/>
    </xf>
    <xf numFmtId="165" fontId="8" fillId="2" borderId="1" applyAlignment="1" pivotButton="0" quotePrefix="0" xfId="0">
      <alignment horizontal="general" vertical="bottom"/>
    </xf>
    <xf numFmtId="0" fontId="12" fillId="4" borderId="0" applyAlignment="1" pivotButton="0" quotePrefix="0" xfId="0">
      <alignment horizontal="general" vertical="center" indent="1"/>
    </xf>
    <xf numFmtId="3" fontId="13" fillId="4" borderId="0" applyAlignment="1" pivotButton="0" quotePrefix="0" xfId="0">
      <alignment horizontal="general" vertical="center" indent="1"/>
    </xf>
    <xf numFmtId="166" fontId="13" fillId="4" borderId="0" applyAlignment="1" pivotButton="0" quotePrefix="0" xfId="0">
      <alignment horizontal="general" vertical="center" indent="1"/>
    </xf>
    <xf numFmtId="165" fontId="13" fillId="4" borderId="0" applyAlignment="1" pivotButton="0" quotePrefix="0" xfId="0">
      <alignment horizontal="general" vertical="center" indent="1"/>
    </xf>
    <xf numFmtId="0" fontId="14" fillId="0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5" borderId="0" applyAlignment="1" pivotButton="0" quotePrefix="0" xfId="0">
      <alignment horizontal="left" vertical="center" indent="1"/>
    </xf>
    <xf numFmtId="0" fontId="0" fillId="5" borderId="0" pivotButton="0" quotePrefix="0" xfId="0"/>
    <xf numFmtId="0" fontId="4" fillId="5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indent="1"/>
    </xf>
    <xf numFmtId="0" fontId="6" fillId="4" borderId="0" applyAlignment="1" pivotButton="0" quotePrefix="0" xfId="0">
      <alignment horizontal="general" vertical="center" indent="1"/>
    </xf>
    <xf numFmtId="0" fontId="7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5" fillId="0" borderId="1" applyAlignment="1" pivotButton="0" quotePrefix="0" xfId="0">
      <alignment horizontal="general" vertical="top"/>
    </xf>
    <xf numFmtId="0" fontId="9" fillId="0" borderId="0" applyAlignment="1" pivotButton="0" quotePrefix="0" xfId="0">
      <alignment horizontal="general" vertical="top"/>
    </xf>
    <xf numFmtId="0" fontId="10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center" vertical="bottom"/>
    </xf>
    <xf numFmtId="164" fontId="11" fillId="0" borderId="1" applyAlignment="1" pivotButton="0" quotePrefix="0" xfId="0">
      <alignment horizontal="general" vertical="bottom"/>
    </xf>
    <xf numFmtId="1" fontId="11" fillId="0" borderId="1" applyAlignment="1" pivotButton="0" quotePrefix="0" xfId="0">
      <alignment horizontal="general" vertical="bottom"/>
    </xf>
    <xf numFmtId="165" fontId="11" fillId="0" borderId="1" applyAlignment="1" pivotButton="0" quotePrefix="0" xfId="0">
      <alignment horizontal="general" vertical="bottom"/>
    </xf>
    <xf numFmtId="0" fontId="8" fillId="2" borderId="1" applyAlignment="1" pivotButton="0" quotePrefix="0" xfId="0">
      <alignment horizontal="general" vertical="bottom"/>
    </xf>
    <xf numFmtId="165" fontId="8" fillId="2" borderId="1" applyAlignment="1" pivotButton="0" quotePrefix="0" xfId="0">
      <alignment horizontal="general" vertical="bottom"/>
    </xf>
    <xf numFmtId="0" fontId="12" fillId="4" borderId="0" applyAlignment="1" pivotButton="0" quotePrefix="0" xfId="0">
      <alignment horizontal="general" vertical="center" indent="1"/>
    </xf>
    <xf numFmtId="3" fontId="13" fillId="4" borderId="0" applyAlignment="1" pivotButton="0" quotePrefix="0" xfId="0">
      <alignment horizontal="general" vertical="center" indent="1"/>
    </xf>
    <xf numFmtId="166" fontId="13" fillId="4" borderId="0" applyAlignment="1" pivotButton="0" quotePrefix="0" xfId="0">
      <alignment horizontal="general" vertical="center" indent="1"/>
    </xf>
    <xf numFmtId="165" fontId="13" fillId="4" borderId="0" applyAlignment="1" pivotButton="0" quotePrefix="0" xfId="0">
      <alignment horizontal="general" vertical="center" indent="1"/>
    </xf>
    <xf numFmtId="0" fontId="14" fillId="0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3">
    <dxf>
      <fill>
        <patternFill>
          <bgColor rgb="FFD8F0DC"/>
        </patternFill>
      </fill>
    </dxf>
    <dxf>
      <fill>
        <patternFill>
          <bgColor rgb="FFF8D2D2"/>
        </patternFill>
      </fill>
    </dxf>
    <dxf>
      <fill>
        <patternFill>
          <bgColor rgb="FFFDE9C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C0504D"/>
      <rgbColor rgb="FFFDE9C9"/>
      <rgbColor rgb="FFE4F7FC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F0DC"/>
      <rgbColor rgb="FFFFFF99"/>
      <rgbColor rgb="FF99CCFF"/>
      <rgbColor rgb="FFFF99CC"/>
      <rgbColor rgb="FFCC99FF"/>
      <rgbColor rgb="FFF8D2D2"/>
      <rgbColor rgb="FF4F81BD"/>
      <rgbColor rgb="FF4BC7E9"/>
      <rgbColor rgb="FF9BBB59"/>
      <rgbColor rgb="FFFFCC00"/>
      <rgbColor rgb="FFF79646"/>
      <rgbColor rgb="FFFF6600"/>
      <rgbColor rgb="FF8064A2"/>
      <rgbColor rgb="FF969696"/>
      <rgbColor rgb="FF003366"/>
      <rgbColor rgb="FF4BACC6"/>
      <rgbColor rgb="FF003300"/>
      <rgbColor rgb="FF333300"/>
      <rgbColor rgb="FF993300"/>
      <rgbColor rgb="FF993366"/>
      <rgbColor rgb="FF5A6570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300" b="0" strike="noStrike">
                <a:uFillTx/>
                <a:latin typeface="Arial"/>
              </a:defRPr>
            </a:pPr>
            <a:r>
              <a:rPr sz="1800" b="1" strike="noStrike">
                <a:solidFill>
                  <a:srgbClr val="000000"/>
                </a:solidFill>
                <a:uFillTx/>
                <a:latin typeface="Calibri"/>
              </a:rPr>
              <a:t>Technologies by domain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barChart>
        <barDir val="col"/>
        <grouping val="clustered"/>
        <varyColors val="0"/>
        <ser>
          <idx val="0"/>
          <order val="0"/>
          <tx>
            <strRef>
              <f>Summary!C15</f>
              <strCache>
                <ptCount val="1"/>
                <pt idx="0">
                  <v>Count</v>
                </pt>
              </strCache>
            </strRef>
          </tx>
          <spPr>
            <a:solidFill xmlns:a="http://schemas.openxmlformats.org/drawingml/2006/main">
              <a:srgbClr val="4bc7e9"/>
            </a:solidFill>
            <a:ln xmlns:a="http://schemas.openxmlformats.org/drawingml/2006/main" w="0">
              <a:noFill/>
              <a:prstDash val="solid"/>
            </a:ln>
          </spPr>
          <invertIfNegative val="0"/>
          <dLbls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uFillTx/>
                    <a:latin typeface="Arial"/>
                  </a:defRPr>
                </a:pPr>
                <a:r>
                  <a:t/>
                </a:r>
              </a:p>
            </txPr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Summary!$B$16:$B$22</f>
              <strCache>
                <ptCount val="7"/>
                <pt idx="0">
                  <v>AI &amp; analytics</v>
                </pt>
                <pt idx="1">
                  <v>Robotics</v>
                </pt>
                <pt idx="2">
                  <v>Materials</v>
                </pt>
                <pt idx="3">
                  <v>Energy</v>
                </pt>
                <pt idx="4">
                  <v>Biotech</v>
                </pt>
                <pt idx="5">
                  <v>Sensors &amp; IoT</v>
                </pt>
                <pt idx="6">
                  <v>Software platform</v>
                </pt>
              </strCache>
            </strRef>
          </cat>
          <val>
            <numRef>
              <f>Summary!$C$16:$C$22</f>
              <numCache>
                <formatCode>#,##0</formatCode>
                <ptCount val="7"/>
                <pt idx="0">
                  <v>1</v>
                </pt>
                <pt idx="1">
                  <v>1</v>
                </pt>
                <pt idx="2">
                  <v>1</v>
                </pt>
                <pt idx="3">
                  <v>0</v>
                </pt>
                <pt idx="4">
                  <v>1</v>
                </pt>
                <pt idx="5">
                  <v>1</v>
                </pt>
                <pt idx="6">
                  <v>0</v>
                </pt>
              </numCache>
            </numRef>
          </val>
        </ser>
        <gapWidth val="150"/>
        <overlap val="0"/>
        <axId val="89702001"/>
        <axId val="12235378"/>
      </barChart>
      <catAx>
        <axId val="89702001"/>
        <scaling>
          <orientation val="minMax"/>
        </scaling>
        <delete val="0"/>
        <axPos val="b"/>
        <numFmt formatCode="General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/>
            </a:r>
          </a:p>
        </txPr>
        <crossAx val="12235378"/>
        <crosses val="autoZero"/>
        <auto val="1"/>
        <lblAlgn val="ctr"/>
        <lblOffset val="100"/>
        <noMultiLvlLbl val="0"/>
      </catAx>
      <valAx>
        <axId val="12235378"/>
        <scaling>
          <orientation val="minMax"/>
        </scaling>
        <delete val="0"/>
        <axPos val="l"/>
        <majorGridlines>
          <spPr>
            <a:ln xmlns:a="http://schemas.openxmlformats.org/drawingml/2006/main" w="9360">
              <a:solidFill>
                <a:srgbClr val="878787"/>
              </a:solidFill>
              <a:prstDash val="solid"/>
              <a:round/>
            </a:ln>
          </spPr>
        </majorGridlines>
        <numFmt formatCode="#,##0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/>
            </a:r>
          </a:p>
        </txPr>
        <crossAx val="89702001"/>
        <crosses val="autoZero"/>
        <crossBetween val="between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300" b="0" strike="noStrike">
                <a:uFillTx/>
                <a:latin typeface="Arial"/>
              </a:defRPr>
            </a:pPr>
            <a:r>
              <a:rPr sz="1800" b="1" strike="noStrike">
                <a:solidFill>
                  <a:srgbClr val="000000"/>
                </a:solidFill>
                <a:uFillTx/>
                <a:latin typeface="Calibri"/>
              </a:rPr>
              <a:t>By evaluation status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pieChart>
        <varyColors val="1"/>
        <ser>
          <idx val="0"/>
          <order val="0"/>
          <tx>
            <strRef>
              <f>Summary!H15</f>
              <strCache>
                <ptCount val="1"/>
                <pt idx="0">
                  <v>Count</v>
                </pt>
              </strCache>
            </strRef>
          </tx>
          <spPr>
            <a:solidFill xmlns:a="http://schemas.openxmlformats.org/drawingml/2006/main">
              <a:srgbClr val="4f81bd"/>
            </a:solidFill>
            <a:ln xmlns:a="http://schemas.openxmlformats.org/drawingml/2006/main" w="0">
              <a:noFill/>
              <a:prstDash val="solid"/>
            </a:ln>
          </spPr>
          <explosion val="0"/>
          <dPt>
            <idx val="0"/>
            <spPr>
              <a:solidFill xmlns:a="http://schemas.openxmlformats.org/drawingml/2006/main">
                <a:srgbClr val="4f81bd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0504d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9bbb59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064a2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4bacc6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79646"/>
              </a:solidFill>
              <a:ln xmlns:a="http://schemas.openxmlformats.org/drawingml/2006/main" w="0">
                <a:noFill/>
                <a:prstDash val="solid"/>
              </a:ln>
            </spPr>
          </dPt>
          <dLbls>
            <dLbl>
              <idx val="0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1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2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3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4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5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uFillTx/>
                    <a:latin typeface="Arial"/>
                  </a:defRPr>
                </a:pPr>
                <a:r>
                  <a:t/>
                </a:r>
              </a:p>
            </txPr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Summary!$G$16:$G$21</f>
              <strCache>
                <ptCount val="6"/>
                <pt idx="0">
                  <v>Identified</v>
                </pt>
                <pt idx="1">
                  <v>Screening</v>
                </pt>
                <pt idx="2">
                  <v>Deep dive</v>
                </pt>
                <pt idx="3">
                  <v>Proof of concept</v>
                </pt>
                <pt idx="4">
                  <v>Adopted</v>
                </pt>
                <pt idx="5">
                  <v>Passed</v>
                </pt>
              </strCache>
            </strRef>
          </cat>
          <val>
            <numRef>
              <f>Summary!$H$16:$H$21</f>
              <numCache>
                <formatCode>#,##0</formatCode>
                <ptCount val="6"/>
                <pt idx="0">
                  <v>0</v>
                </pt>
                <pt idx="1">
                  <v>1</v>
                </pt>
                <pt idx="2">
                  <v>1</v>
                </pt>
                <pt idx="3">
                  <v>1</v>
                </pt>
                <pt idx="4">
                  <v>1</v>
                </pt>
                <pt idx="5">
                  <v>1</v>
                </pt>
              </numCache>
            </numRef>
          </val>
        </ser>
        <firstSliceAng val="0"/>
      </pieChart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>
              <a:solidFill>
                <a:srgbClr val="000000"/>
              </a:solidFill>
              <a:uFillTx/>
              <a:latin typeface="Calibri"/>
            </a:defRPr>
          </a:pPr>
          <a:r>
            <a:t/>
          </a: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4.pn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twoCellAnchor editAs="oneCell">
    <from>
      <col>1</col>
      <colOff>0</colOff>
      <row>24</row>
      <rowOff>0</rowOff>
    </from>
    <to>
      <col>3</col>
      <colOff>799200</colOff>
      <row>38</row>
      <rowOff>32760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6</col>
      <colOff>0</colOff>
      <row>24</row>
      <rowOff>0</rowOff>
    </from>
    <to>
      <col>8</col>
      <colOff>759240</colOff>
      <row>38</row>
      <rowOff>32760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oneCellAnchor>
    <from>
      <col>0</col>
      <colOff>0</colOff>
      <row>0</row>
      <rowOff>0</rowOff>
    </from>
    <ext cx="1533525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H30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3" customWidth="1" style="25" min="1" max="1"/>
    <col width="26" customWidth="1" style="25" min="2" max="2"/>
    <col width="22" customWidth="1" style="25" min="3" max="4"/>
    <col width="18" customWidth="1" style="25" min="5" max="8"/>
  </cols>
  <sheetData>
    <row r="1" ht="21.75" customHeight="1" s="26">
      <c r="A1" s="27" t="n"/>
      <c r="B1" s="28" t="n"/>
      <c r="C1" s="29" t="inlineStr">
        <is>
          <t>Technology Scouting Tracker</t>
        </is>
      </c>
    </row>
    <row r="2" ht="21.75" customHeight="1" s="26">
      <c r="A2" s="28" t="n"/>
      <c r="B2" s="28" t="n"/>
    </row>
    <row r="3" ht="13.5" customHeight="1" s="26">
      <c r="A3" s="28" t="n"/>
      <c r="B3" s="28" t="n"/>
    </row>
    <row r="4" ht="19.5" customHeight="1" s="26">
      <c r="A4" s="30" t="inlineStr">
        <is>
          <t>InnoLead Innovation Toolkit</t>
        </is>
      </c>
    </row>
    <row r="6" ht="21.75" customHeight="1" s="26">
      <c r="A6" s="31" t="inlineStr">
        <is>
          <t>Purpose</t>
        </is>
      </c>
    </row>
    <row r="7" ht="45.75" customHeight="1" s="26">
      <c r="B7" s="32" t="inlineStr">
        <is>
          <t>Keep every technology, vendor and startup you have scouted in one place, with a consistent view of maturity, strategic fit and where each one sits in your evaluation funnel.</t>
        </is>
      </c>
    </row>
    <row r="9" ht="21.75" customHeight="1" s="26">
      <c r="A9" s="31" t="inlineStr">
        <is>
          <t>How to use this workbook</t>
        </is>
      </c>
    </row>
    <row r="10" ht="30" customHeight="1" s="26">
      <c r="B10" s="33" t="inlineStr">
        <is>
          <t>1.</t>
        </is>
      </c>
      <c r="C10" s="32" t="inlineStr">
        <is>
          <t>Adjust the technology domains, maturity levels and evaluation stages on the Lists tab to your own language.</t>
        </is>
      </c>
    </row>
    <row r="11" ht="30" customHeight="1" s="26">
      <c r="B11" s="33" t="inlineStr">
        <is>
          <t>2.</t>
        </is>
      </c>
      <c r="C11" s="32" t="inlineStr">
        <is>
          <t>Add one row per technology or company on the Scouting tab as you find them.</t>
        </is>
      </c>
    </row>
    <row r="12" ht="30" customHeight="1" s="26">
      <c r="B12" s="33" t="inlineStr">
        <is>
          <t>3.</t>
        </is>
      </c>
      <c r="C12" s="32" t="inlineStr">
        <is>
          <t>Score strategic fit from 1 to 5 — the cell shades from green to red so weak fits stand out.</t>
        </is>
      </c>
    </row>
    <row r="13" ht="30" customHeight="1" s="26">
      <c r="B13" s="33" t="inlineStr">
        <is>
          <t>4.</t>
        </is>
      </c>
      <c r="C13" s="32" t="inlineStr">
        <is>
          <t>Update Evaluation status and Last reviewed after each scouting review.</t>
        </is>
      </c>
    </row>
    <row r="14" ht="30" customHeight="1" s="26">
      <c r="B14" s="33" t="inlineStr">
        <is>
          <t>5.</t>
        </is>
      </c>
      <c r="C14" s="32" t="inlineStr">
        <is>
          <t>Use the Summary tab to show leadership where scouting effort and pilot spend are concentrated.</t>
        </is>
      </c>
    </row>
    <row r="16" ht="21.75" customHeight="1" s="26">
      <c r="A16" s="31" t="inlineStr">
        <is>
          <t>What is in each tab</t>
        </is>
      </c>
    </row>
    <row r="17" ht="31.5" customHeight="1" s="26">
      <c r="B17" s="34" t="inlineStr">
        <is>
          <t>Tab</t>
        </is>
      </c>
      <c r="C17" s="34" t="inlineStr">
        <is>
          <t>What it does</t>
        </is>
      </c>
      <c r="D17" s="35" t="n"/>
      <c r="E17" s="35" t="n"/>
      <c r="F17" s="35" t="n"/>
      <c r="G17" s="36" t="n"/>
    </row>
    <row r="18" ht="27.75" customHeight="1" s="26">
      <c r="B18" s="37" t="inlineStr">
        <is>
          <t>Instructions</t>
        </is>
      </c>
      <c r="C18" s="32" t="inlineStr">
        <is>
          <t>This page — purpose, workflow and colour key.</t>
        </is>
      </c>
    </row>
    <row r="19" ht="27.75" customHeight="1" s="26">
      <c r="B19" s="37" t="inlineStr">
        <is>
          <t>Scouting</t>
        </is>
      </c>
      <c r="C19" s="32" t="inlineStr">
        <is>
          <t>The scouting log. One row per technology or company, 50 rows pre-formatted.</t>
        </is>
      </c>
    </row>
    <row r="20" ht="27.75" customHeight="1" s="26">
      <c r="B20" s="37" t="inlineStr">
        <is>
          <t>Summary</t>
        </is>
      </c>
      <c r="C20" s="32" t="inlineStr">
        <is>
          <t>Counts and pilot cost by domain and by evaluation status, plus charts.</t>
        </is>
      </c>
    </row>
    <row r="21" ht="27.75" customHeight="1" s="26">
      <c r="B21" s="37" t="inlineStr">
        <is>
          <t>Lists</t>
        </is>
      </c>
      <c r="C21" s="32" t="inlineStr">
        <is>
          <t>Domains, maturity levels, statuses and source types — edit these first.</t>
        </is>
      </c>
    </row>
    <row r="23" ht="21.75" customHeight="1" s="26">
      <c r="A23" s="31" t="inlineStr">
        <is>
          <t>Colour key and notes</t>
        </is>
      </c>
    </row>
    <row r="24" ht="15" customHeight="1" s="26">
      <c r="B24" s="38" t="inlineStr">
        <is>
          <t>Blue text</t>
        </is>
      </c>
      <c r="C24" s="32" t="inlineStr">
        <is>
          <t>You type here (assumptions and data entry)</t>
        </is>
      </c>
    </row>
    <row r="25" ht="15" customHeight="1" s="26">
      <c r="B25" s="33" t="inlineStr">
        <is>
          <t>Black text</t>
        </is>
      </c>
      <c r="C25" s="32" t="inlineStr">
        <is>
          <t>Formula — do not overwrite</t>
        </is>
      </c>
    </row>
    <row r="26" ht="15" customHeight="1" s="26">
      <c r="B26" s="39" t="inlineStr">
        <is>
          <t>Green text</t>
        </is>
      </c>
      <c r="C26" s="32" t="inlineStr">
        <is>
          <t>Pulled from another tab in this workbook</t>
        </is>
      </c>
    </row>
    <row r="28" ht="25.5" customHeight="1" s="26">
      <c r="B28" s="33" t="inlineStr">
        <is>
          <t>•</t>
        </is>
      </c>
      <c r="C28" s="32" t="inlineStr">
        <is>
          <t>Record passed technologies rather than deleting them; the 'why we passed' note is valuable a year later.</t>
        </is>
      </c>
    </row>
    <row r="29" ht="25.5" customHeight="1" s="26">
      <c r="B29" s="33" t="inlineStr">
        <is>
          <t>•</t>
        </is>
      </c>
      <c r="C29" s="32" t="inlineStr">
        <is>
          <t>Last reviewed makes stale entries obvious — sort by it before each scouting meeting.</t>
        </is>
      </c>
    </row>
    <row r="30" ht="25.5" customHeight="1" s="26">
      <c r="B30" s="33" t="inlineStr">
        <is>
          <t>•</t>
        </is>
      </c>
      <c r="C30" s="32" t="inlineStr">
        <is>
          <t>Estimated pilot cost lets you size the funding needed if everything in deep dive progressed.</t>
        </is>
      </c>
    </row>
  </sheetData>
  <mergeCells count="23">
    <mergeCell ref="A9:H9"/>
    <mergeCell ref="C30:G30"/>
    <mergeCell ref="C24:G24"/>
    <mergeCell ref="C14:G14"/>
    <mergeCell ref="C1:H3"/>
    <mergeCell ref="A6:H6"/>
    <mergeCell ref="C26:G26"/>
    <mergeCell ref="C29:G29"/>
    <mergeCell ref="C20:G20"/>
    <mergeCell ref="C10:G10"/>
    <mergeCell ref="A16:H16"/>
    <mergeCell ref="C25:G25"/>
    <mergeCell ref="C21:G21"/>
    <mergeCell ref="C12:G12"/>
    <mergeCell ref="C11:G11"/>
    <mergeCell ref="A23:H23"/>
    <mergeCell ref="B7:G7"/>
    <mergeCell ref="C17:G17"/>
    <mergeCell ref="A4:H4"/>
    <mergeCell ref="C28:G28"/>
    <mergeCell ref="C19:G19"/>
    <mergeCell ref="C13:G13"/>
    <mergeCell ref="C18:G18"/>
  </mergeCells>
  <printOptions horizontalCentered="1" verticalCentered="0" headings="0" gridLines="0" gridLinesSet="1"/>
  <pageMargins left="0.75" right="0.75" top="1" bottom="1" header="0.511811023622047" footer="0.5"/>
  <pageSetup orientation="portrait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E1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26" customWidth="1" style="25" min="1" max="5"/>
  </cols>
  <sheetData>
    <row r="1" ht="21.75" customHeight="1" s="26">
      <c r="A1" s="27" t="n"/>
      <c r="B1" s="28" t="n"/>
      <c r="C1" s="29" t="inlineStr">
        <is>
          <t>Reference Lists</t>
        </is>
      </c>
    </row>
    <row r="2" ht="21.75" customHeight="1" s="26">
      <c r="A2" s="28" t="n"/>
      <c r="B2" s="28" t="n"/>
    </row>
    <row r="3" ht="13.5" customHeight="1" s="26">
      <c r="A3" s="28" t="n"/>
      <c r="B3" s="28" t="n"/>
    </row>
    <row r="4" ht="19.5" customHeight="1" s="26">
      <c r="A4" s="30" t="inlineStr">
        <is>
          <t>Edit these values to fit your organisation — dropdowns update automatically</t>
        </is>
      </c>
    </row>
    <row r="6" ht="15" customHeight="1" s="26">
      <c r="A6" s="40" t="inlineStr">
        <is>
          <t>Tech Domain</t>
        </is>
      </c>
      <c r="B6" s="40" t="inlineStr">
        <is>
          <t>Evaluation Status</t>
        </is>
      </c>
      <c r="C6" s="40" t="inlineStr">
        <is>
          <t>Maturity</t>
        </is>
      </c>
      <c r="D6" s="40" t="inlineStr">
        <is>
          <t>Source Type</t>
        </is>
      </c>
      <c r="E6" s="40" t="inlineStr">
        <is>
          <t>Fit</t>
        </is>
      </c>
    </row>
    <row r="7" ht="15" customHeight="1" s="26">
      <c r="A7" s="41" t="inlineStr">
        <is>
          <t>AI &amp; analytics</t>
        </is>
      </c>
      <c r="B7" s="41" t="inlineStr">
        <is>
          <t>Identified</t>
        </is>
      </c>
      <c r="C7" s="41" t="inlineStr">
        <is>
          <t>Research</t>
        </is>
      </c>
      <c r="D7" s="41" t="inlineStr">
        <is>
          <t>Startup</t>
        </is>
      </c>
      <c r="E7" s="41" t="inlineStr">
        <is>
          <t>Low</t>
        </is>
      </c>
    </row>
    <row r="8" ht="15" customHeight="1" s="26">
      <c r="A8" s="41" t="inlineStr">
        <is>
          <t>Robotics</t>
        </is>
      </c>
      <c r="B8" s="41" t="inlineStr">
        <is>
          <t>Screening</t>
        </is>
      </c>
      <c r="C8" s="41" t="inlineStr">
        <is>
          <t>Early prototype</t>
        </is>
      </c>
      <c r="D8" s="41" t="inlineStr">
        <is>
          <t>Vendor</t>
        </is>
      </c>
      <c r="E8" s="41" t="inlineStr">
        <is>
          <t>Medium</t>
        </is>
      </c>
    </row>
    <row r="9" ht="15" customHeight="1" s="26">
      <c r="A9" s="41" t="inlineStr">
        <is>
          <t>Materials</t>
        </is>
      </c>
      <c r="B9" s="41" t="inlineStr">
        <is>
          <t>Deep dive</t>
        </is>
      </c>
      <c r="C9" s="41" t="inlineStr">
        <is>
          <t>Pilot ready</t>
        </is>
      </c>
      <c r="D9" s="41" t="inlineStr">
        <is>
          <t>University</t>
        </is>
      </c>
      <c r="E9" s="41" t="inlineStr">
        <is>
          <t>High</t>
        </is>
      </c>
    </row>
    <row r="10" ht="15" customHeight="1" s="26">
      <c r="A10" s="41" t="inlineStr">
        <is>
          <t>Energy</t>
        </is>
      </c>
      <c r="B10" s="41" t="inlineStr">
        <is>
          <t>Proof of concept</t>
        </is>
      </c>
      <c r="C10" s="41" t="inlineStr">
        <is>
          <t>Commercial</t>
        </is>
      </c>
      <c r="D10" s="41" t="inlineStr">
        <is>
          <t>Research institute</t>
        </is>
      </c>
    </row>
    <row r="11" ht="15" customHeight="1" s="26">
      <c r="A11" s="41" t="inlineStr">
        <is>
          <t>Biotech</t>
        </is>
      </c>
      <c r="B11" s="41" t="inlineStr">
        <is>
          <t>Adopted</t>
        </is>
      </c>
      <c r="C11" s="41" t="inlineStr">
        <is>
          <t>Mature</t>
        </is>
      </c>
      <c r="D11" s="41" t="inlineStr">
        <is>
          <t>Consortium</t>
        </is>
      </c>
    </row>
    <row r="12" ht="15" customHeight="1" s="26">
      <c r="A12" s="41" t="inlineStr">
        <is>
          <t>Sensors &amp; IoT</t>
        </is>
      </c>
      <c r="B12" s="41" t="inlineStr">
        <is>
          <t>Passed</t>
        </is>
      </c>
      <c r="D12" s="41" t="inlineStr">
        <is>
          <t>Internal</t>
        </is>
      </c>
    </row>
    <row r="13" ht="15" customHeight="1" s="26">
      <c r="A13" s="41" t="inlineStr">
        <is>
          <t>Software platform</t>
        </is>
      </c>
    </row>
  </sheetData>
  <mergeCells count="2">
    <mergeCell ref="C1:E3"/>
    <mergeCell ref="A4:E4"/>
  </mergeCells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O5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59765625" defaultRowHeight="15" customHeight="1" zeroHeight="0" outlineLevelRow="0"/>
  <cols>
    <col width="9" customWidth="1" style="25" min="1" max="1"/>
    <col width="30" customWidth="1" style="25" min="2" max="2"/>
    <col width="16" customWidth="1" style="25" min="3" max="3"/>
    <col width="20" customWidth="1" style="25" min="4" max="4"/>
    <col width="13" customWidth="1" style="25" min="5" max="5"/>
    <col width="15" customWidth="1" style="25" min="6" max="6"/>
    <col width="13" customWidth="1" style="25" min="7" max="7"/>
    <col width="20" customWidth="1" style="25" min="8" max="8"/>
    <col width="17" customWidth="1" style="25" min="9" max="9"/>
    <col width="16" customWidth="1" style="25" min="10" max="10"/>
    <col width="15" customWidth="1" style="25" min="11" max="11"/>
    <col width="14" customWidth="1" style="25" min="12" max="12"/>
    <col width="13" customWidth="1" style="25" min="13" max="13"/>
    <col width="16" customWidth="1" style="25" min="14" max="14"/>
    <col width="32" customWidth="1" style="25" min="15" max="15"/>
  </cols>
  <sheetData>
    <row r="1" ht="21.75" customHeight="1" s="26">
      <c r="A1" s="27" t="n"/>
      <c r="B1" s="28" t="n"/>
      <c r="C1" s="29" t="inlineStr">
        <is>
          <t>Technology Scouting Tracker</t>
        </is>
      </c>
    </row>
    <row r="2" ht="21.75" customHeight="1" s="26">
      <c r="A2" s="28" t="n"/>
      <c r="B2" s="28" t="n"/>
    </row>
    <row r="3" ht="13.5" customHeight="1" s="26">
      <c r="A3" s="28" t="n"/>
      <c r="B3" s="28" t="n"/>
    </row>
    <row r="4" ht="19.5" customHeight="1" s="26">
      <c r="A4" s="30" t="inlineStr">
        <is>
          <t>Log emerging technologies, vendors and startups, and track where each one is in your evaluation</t>
        </is>
      </c>
    </row>
    <row r="6" ht="31.5" customHeight="1" s="26">
      <c r="A6" s="34" t="inlineStr">
        <is>
          <t>ID</t>
        </is>
      </c>
      <c r="B6" s="34" t="inlineStr">
        <is>
          <t>Technology / company</t>
        </is>
      </c>
      <c r="C6" s="34" t="inlineStr">
        <is>
          <t>Source type</t>
        </is>
      </c>
      <c r="D6" s="34" t="inlineStr">
        <is>
          <t>Technology domain</t>
        </is>
      </c>
      <c r="E6" s="34" t="inlineStr">
        <is>
          <t>Country</t>
        </is>
      </c>
      <c r="F6" s="34" t="inlineStr">
        <is>
          <t>Maturity</t>
        </is>
      </c>
      <c r="G6" s="34" t="inlineStr">
        <is>
          <t>Strategic fit</t>
        </is>
      </c>
      <c r="H6" s="34" t="inlineStr">
        <is>
          <t>Business unit interest</t>
        </is>
      </c>
      <c r="I6" s="34" t="inlineStr">
        <is>
          <t>Evaluation status</t>
        </is>
      </c>
      <c r="J6" s="34" t="inlineStr">
        <is>
          <t>Scout owner</t>
        </is>
      </c>
      <c r="K6" s="34" t="inlineStr">
        <is>
          <t>First identified</t>
        </is>
      </c>
      <c r="L6" s="34" t="inlineStr">
        <is>
          <t>Last reviewed</t>
        </is>
      </c>
      <c r="M6" s="34" t="inlineStr">
        <is>
          <t>Fit score (1-5)</t>
        </is>
      </c>
      <c r="N6" s="34" t="inlineStr">
        <is>
          <t>Est. pilot cost ($)</t>
        </is>
      </c>
      <c r="O6" s="34" t="inlineStr">
        <is>
          <t>Notes / next step</t>
        </is>
      </c>
    </row>
    <row r="7" ht="15" customHeight="1" s="26">
      <c r="A7" s="42">
        <f>IF(B7="","","TECH-"&amp;TEXT(ROW()-6,"000"))</f>
        <v/>
      </c>
      <c r="B7" s="41" t="inlineStr">
        <is>
          <t>Northlight Vision</t>
        </is>
      </c>
      <c r="C7" s="41" t="inlineStr">
        <is>
          <t>Startup</t>
        </is>
      </c>
      <c r="D7" s="41" t="inlineStr">
        <is>
          <t>AI &amp; analytics</t>
        </is>
      </c>
      <c r="E7" s="41" t="inlineStr">
        <is>
          <t>Sweden</t>
        </is>
      </c>
      <c r="F7" s="41" t="inlineStr">
        <is>
          <t>Pilot ready</t>
        </is>
      </c>
      <c r="G7" s="41" t="inlineStr">
        <is>
          <t>High</t>
        </is>
      </c>
      <c r="H7" s="41" t="inlineStr">
        <is>
          <t>Operations</t>
        </is>
      </c>
      <c r="I7" s="41" t="inlineStr">
        <is>
          <t>Proof of concept</t>
        </is>
      </c>
      <c r="J7" s="41" t="inlineStr">
        <is>
          <t>M. Alvarez</t>
        </is>
      </c>
      <c r="K7" s="43" t="n">
        <v>45965</v>
      </c>
      <c r="L7" s="43" t="n">
        <v>46191</v>
      </c>
      <c r="M7" s="44" t="n">
        <v>4</v>
      </c>
      <c r="N7" s="45" t="n">
        <v>85000</v>
      </c>
      <c r="O7" s="41" t="inlineStr">
        <is>
          <t>PoC on line 3 running to Q3</t>
        </is>
      </c>
    </row>
    <row r="8" ht="15" customHeight="1" s="26">
      <c r="A8" s="42">
        <f>IF(B8="","","TECH-"&amp;TEXT(ROW()-6,"000"))</f>
        <v/>
      </c>
      <c r="B8" s="41" t="inlineStr">
        <is>
          <t>Helio Materials</t>
        </is>
      </c>
      <c r="C8" s="41" t="inlineStr">
        <is>
          <t>University</t>
        </is>
      </c>
      <c r="D8" s="41" t="inlineStr">
        <is>
          <t>Materials</t>
        </is>
      </c>
      <c r="E8" s="41" t="inlineStr">
        <is>
          <t>Germany</t>
        </is>
      </c>
      <c r="F8" s="41" t="inlineStr">
        <is>
          <t>Early prototype</t>
        </is>
      </c>
      <c r="G8" s="41" t="inlineStr">
        <is>
          <t>Medium</t>
        </is>
      </c>
      <c r="H8" s="41" t="inlineStr">
        <is>
          <t>R&amp;D</t>
        </is>
      </c>
      <c r="I8" s="41" t="inlineStr">
        <is>
          <t>Deep dive</t>
        </is>
      </c>
      <c r="J8" s="41" t="inlineStr">
        <is>
          <t>L. Okafor</t>
        </is>
      </c>
      <c r="K8" s="43" t="n">
        <v>46041</v>
      </c>
      <c r="L8" s="43" t="n">
        <v>46164</v>
      </c>
      <c r="M8" s="44" t="n">
        <v>3</v>
      </c>
      <c r="N8" s="45" t="n">
        <v>120000</v>
      </c>
      <c r="O8" s="41" t="inlineStr">
        <is>
          <t>Awaiting sample test results</t>
        </is>
      </c>
    </row>
    <row r="9" ht="15" customHeight="1" s="26">
      <c r="A9" s="42">
        <f>IF(B9="","","TECH-"&amp;TEXT(ROW()-6,"000"))</f>
        <v/>
      </c>
      <c r="B9" s="41" t="inlineStr">
        <is>
          <t>GridSense</t>
        </is>
      </c>
      <c r="C9" s="41" t="inlineStr">
        <is>
          <t>Vendor</t>
        </is>
      </c>
      <c r="D9" s="41" t="inlineStr">
        <is>
          <t>Sensors &amp; IoT</t>
        </is>
      </c>
      <c r="E9" s="41" t="inlineStr">
        <is>
          <t>USA</t>
        </is>
      </c>
      <c r="F9" s="41" t="inlineStr">
        <is>
          <t>Commercial</t>
        </is>
      </c>
      <c r="G9" s="41" t="inlineStr">
        <is>
          <t>High</t>
        </is>
      </c>
      <c r="H9" s="41" t="inlineStr">
        <is>
          <t>Facilities</t>
        </is>
      </c>
      <c r="I9" s="41" t="inlineStr">
        <is>
          <t>Adopted</t>
        </is>
      </c>
      <c r="J9" s="41" t="inlineStr">
        <is>
          <t>R. Chen</t>
        </is>
      </c>
      <c r="K9" s="43" t="n">
        <v>45881</v>
      </c>
      <c r="L9" s="43" t="n">
        <v>46142</v>
      </c>
      <c r="M9" s="44" t="n">
        <v>5</v>
      </c>
      <c r="N9" s="45" t="n">
        <v>60000</v>
      </c>
      <c r="O9" s="41" t="inlineStr">
        <is>
          <t>Rolled out to 12 sites</t>
        </is>
      </c>
    </row>
    <row r="10" ht="15" customHeight="1" s="26">
      <c r="A10" s="42">
        <f>IF(B10="","","TECH-"&amp;TEXT(ROW()-6,"000"))</f>
        <v/>
      </c>
      <c r="B10" s="41" t="inlineStr">
        <is>
          <t>Corvus Robotics</t>
        </is>
      </c>
      <c r="C10" s="41" t="inlineStr">
        <is>
          <t>Startup</t>
        </is>
      </c>
      <c r="D10" s="41" t="inlineStr">
        <is>
          <t>Robotics</t>
        </is>
      </c>
      <c r="E10" s="41" t="inlineStr">
        <is>
          <t>Netherlands</t>
        </is>
      </c>
      <c r="F10" s="41" t="inlineStr">
        <is>
          <t>Pilot ready</t>
        </is>
      </c>
      <c r="G10" s="41" t="inlineStr">
        <is>
          <t>Medium</t>
        </is>
      </c>
      <c r="H10" s="41" t="inlineStr">
        <is>
          <t>Supply Chain</t>
        </is>
      </c>
      <c r="I10" s="41" t="inlineStr">
        <is>
          <t>Screening</t>
        </is>
      </c>
      <c r="J10" s="41" t="inlineStr">
        <is>
          <t>A. Dubois</t>
        </is>
      </c>
      <c r="K10" s="43" t="n">
        <v>46083</v>
      </c>
      <c r="L10" s="43" t="n">
        <v>46178</v>
      </c>
      <c r="M10" s="44" t="n">
        <v>3</v>
      </c>
      <c r="N10" s="45" t="n">
        <v>95000</v>
      </c>
      <c r="O10" s="41" t="inlineStr">
        <is>
          <t>Warehouse trial scoping</t>
        </is>
      </c>
    </row>
    <row r="11" ht="15" customHeight="1" s="26">
      <c r="A11" s="42">
        <f>IF(B11="","","TECH-"&amp;TEXT(ROW()-6,"000"))</f>
        <v/>
      </c>
      <c r="B11" s="41" t="inlineStr">
        <is>
          <t>BioFilm Labs</t>
        </is>
      </c>
      <c r="C11" s="41" t="inlineStr">
        <is>
          <t>Research institute</t>
        </is>
      </c>
      <c r="D11" s="41" t="inlineStr">
        <is>
          <t>Biotech</t>
        </is>
      </c>
      <c r="E11" s="41" t="inlineStr">
        <is>
          <t>Singapore</t>
        </is>
      </c>
      <c r="F11" s="41" t="inlineStr">
        <is>
          <t>Research</t>
        </is>
      </c>
      <c r="G11" s="41" t="inlineStr">
        <is>
          <t>Low</t>
        </is>
      </c>
      <c r="H11" s="41" t="inlineStr">
        <is>
          <t>R&amp;D</t>
        </is>
      </c>
      <c r="I11" s="41" t="inlineStr">
        <is>
          <t>Passed</t>
        </is>
      </c>
      <c r="J11" s="41" t="inlineStr">
        <is>
          <t>L. Okafor</t>
        </is>
      </c>
      <c r="K11" s="43" t="n">
        <v>46064</v>
      </c>
      <c r="L11" s="43" t="n">
        <v>46120</v>
      </c>
      <c r="M11" s="44" t="n">
        <v>2</v>
      </c>
      <c r="N11" s="45" t="n">
        <v>0</v>
      </c>
      <c r="O11" s="41" t="inlineStr">
        <is>
          <t>Too early — revisit in 12 months</t>
        </is>
      </c>
    </row>
    <row r="12" ht="15" customHeight="1" s="26">
      <c r="A12" s="42">
        <f>IF(B12="","","TECH-"&amp;TEXT(ROW()-6,"000"))</f>
        <v/>
      </c>
      <c r="B12" s="41" t="n"/>
      <c r="C12" s="41" t="n"/>
      <c r="D12" s="41" t="n"/>
      <c r="E12" s="41" t="n"/>
      <c r="F12" s="41" t="n"/>
      <c r="G12" s="41" t="n"/>
      <c r="H12" s="41" t="n"/>
      <c r="I12" s="41" t="n"/>
      <c r="J12" s="41" t="n"/>
      <c r="K12" s="43" t="n"/>
      <c r="L12" s="43" t="n"/>
      <c r="M12" s="44" t="n"/>
      <c r="N12" s="45" t="n"/>
      <c r="O12" s="41" t="n"/>
    </row>
    <row r="13" ht="15" customHeight="1" s="26">
      <c r="A13" s="42">
        <f>IF(B13="","","TECH-"&amp;TEXT(ROW()-6,"000"))</f>
        <v/>
      </c>
      <c r="B13" s="41" t="n"/>
      <c r="C13" s="41" t="n"/>
      <c r="D13" s="41" t="n"/>
      <c r="E13" s="41" t="n"/>
      <c r="F13" s="41" t="n"/>
      <c r="G13" s="41" t="n"/>
      <c r="H13" s="41" t="n"/>
      <c r="I13" s="41" t="n"/>
      <c r="J13" s="41" t="n"/>
      <c r="K13" s="43" t="n"/>
      <c r="L13" s="43" t="n"/>
      <c r="M13" s="44" t="n"/>
      <c r="N13" s="45" t="n"/>
      <c r="O13" s="41" t="n"/>
    </row>
    <row r="14" ht="15" customHeight="1" s="26">
      <c r="A14" s="42">
        <f>IF(B14="","","TECH-"&amp;TEXT(ROW()-6,"000"))</f>
        <v/>
      </c>
      <c r="B14" s="41" t="n"/>
      <c r="C14" s="41" t="n"/>
      <c r="D14" s="41" t="n"/>
      <c r="E14" s="41" t="n"/>
      <c r="F14" s="41" t="n"/>
      <c r="G14" s="41" t="n"/>
      <c r="H14" s="41" t="n"/>
      <c r="I14" s="41" t="n"/>
      <c r="J14" s="41" t="n"/>
      <c r="K14" s="43" t="n"/>
      <c r="L14" s="43" t="n"/>
      <c r="M14" s="44" t="n"/>
      <c r="N14" s="45" t="n"/>
      <c r="O14" s="41" t="n"/>
    </row>
    <row r="15" ht="15" customHeight="1" s="26">
      <c r="A15" s="42">
        <f>IF(B15="","","TECH-"&amp;TEXT(ROW()-6,"000"))</f>
        <v/>
      </c>
      <c r="B15" s="41" t="n"/>
      <c r="C15" s="41" t="n"/>
      <c r="D15" s="41" t="n"/>
      <c r="E15" s="41" t="n"/>
      <c r="F15" s="41" t="n"/>
      <c r="G15" s="41" t="n"/>
      <c r="H15" s="41" t="n"/>
      <c r="I15" s="41" t="n"/>
      <c r="J15" s="41" t="n"/>
      <c r="K15" s="43" t="n"/>
      <c r="L15" s="43" t="n"/>
      <c r="M15" s="44" t="n"/>
      <c r="N15" s="45" t="n"/>
      <c r="O15" s="41" t="n"/>
    </row>
    <row r="16" ht="15" customHeight="1" s="26">
      <c r="A16" s="42">
        <f>IF(B16="","","TECH-"&amp;TEXT(ROW()-6,"000"))</f>
        <v/>
      </c>
      <c r="B16" s="41" t="n"/>
      <c r="C16" s="41" t="n"/>
      <c r="D16" s="41" t="n"/>
      <c r="E16" s="41" t="n"/>
      <c r="F16" s="41" t="n"/>
      <c r="G16" s="41" t="n"/>
      <c r="H16" s="41" t="n"/>
      <c r="I16" s="41" t="n"/>
      <c r="J16" s="41" t="n"/>
      <c r="K16" s="43" t="n"/>
      <c r="L16" s="43" t="n"/>
      <c r="M16" s="44" t="n"/>
      <c r="N16" s="45" t="n"/>
      <c r="O16" s="41" t="n"/>
    </row>
    <row r="17" ht="15" customHeight="1" s="26">
      <c r="A17" s="42">
        <f>IF(B17="","","TECH-"&amp;TEXT(ROW()-6,"000"))</f>
        <v/>
      </c>
      <c r="B17" s="41" t="n"/>
      <c r="C17" s="41" t="n"/>
      <c r="D17" s="41" t="n"/>
      <c r="E17" s="41" t="n"/>
      <c r="F17" s="41" t="n"/>
      <c r="G17" s="41" t="n"/>
      <c r="H17" s="41" t="n"/>
      <c r="I17" s="41" t="n"/>
      <c r="J17" s="41" t="n"/>
      <c r="K17" s="43" t="n"/>
      <c r="L17" s="43" t="n"/>
      <c r="M17" s="44" t="n"/>
      <c r="N17" s="45" t="n"/>
      <c r="O17" s="41" t="n"/>
    </row>
    <row r="18" ht="15" customHeight="1" s="26">
      <c r="A18" s="42">
        <f>IF(B18="","","TECH-"&amp;TEXT(ROW()-6,"000"))</f>
        <v/>
      </c>
      <c r="B18" s="41" t="n"/>
      <c r="C18" s="41" t="n"/>
      <c r="D18" s="41" t="n"/>
      <c r="E18" s="41" t="n"/>
      <c r="F18" s="41" t="n"/>
      <c r="G18" s="41" t="n"/>
      <c r="H18" s="41" t="n"/>
      <c r="I18" s="41" t="n"/>
      <c r="J18" s="41" t="n"/>
      <c r="K18" s="43" t="n"/>
      <c r="L18" s="43" t="n"/>
      <c r="M18" s="44" t="n"/>
      <c r="N18" s="45" t="n"/>
      <c r="O18" s="41" t="n"/>
    </row>
    <row r="19" ht="15" customHeight="1" s="26">
      <c r="A19" s="42">
        <f>IF(B19="","","TECH-"&amp;TEXT(ROW()-6,"000"))</f>
        <v/>
      </c>
      <c r="B19" s="41" t="n"/>
      <c r="C19" s="41" t="n"/>
      <c r="D19" s="41" t="n"/>
      <c r="E19" s="41" t="n"/>
      <c r="F19" s="41" t="n"/>
      <c r="G19" s="41" t="n"/>
      <c r="H19" s="41" t="n"/>
      <c r="I19" s="41" t="n"/>
      <c r="J19" s="41" t="n"/>
      <c r="K19" s="43" t="n"/>
      <c r="L19" s="43" t="n"/>
      <c r="M19" s="44" t="n"/>
      <c r="N19" s="45" t="n"/>
      <c r="O19" s="41" t="n"/>
    </row>
    <row r="20" ht="15" customHeight="1" s="26">
      <c r="A20" s="42">
        <f>IF(B20="","","TECH-"&amp;TEXT(ROW()-6,"000"))</f>
        <v/>
      </c>
      <c r="B20" s="41" t="n"/>
      <c r="C20" s="41" t="n"/>
      <c r="D20" s="41" t="n"/>
      <c r="E20" s="41" t="n"/>
      <c r="F20" s="41" t="n"/>
      <c r="G20" s="41" t="n"/>
      <c r="H20" s="41" t="n"/>
      <c r="I20" s="41" t="n"/>
      <c r="J20" s="41" t="n"/>
      <c r="K20" s="43" t="n"/>
      <c r="L20" s="43" t="n"/>
      <c r="M20" s="44" t="n"/>
      <c r="N20" s="45" t="n"/>
      <c r="O20" s="41" t="n"/>
    </row>
    <row r="21" ht="15" customHeight="1" s="26">
      <c r="A21" s="42">
        <f>IF(B21="","","TECH-"&amp;TEXT(ROW()-6,"000"))</f>
        <v/>
      </c>
      <c r="B21" s="41" t="n"/>
      <c r="C21" s="41" t="n"/>
      <c r="D21" s="41" t="n"/>
      <c r="E21" s="41" t="n"/>
      <c r="F21" s="41" t="n"/>
      <c r="G21" s="41" t="n"/>
      <c r="H21" s="41" t="n"/>
      <c r="I21" s="41" t="n"/>
      <c r="J21" s="41" t="n"/>
      <c r="K21" s="43" t="n"/>
      <c r="L21" s="43" t="n"/>
      <c r="M21" s="44" t="n"/>
      <c r="N21" s="45" t="n"/>
      <c r="O21" s="41" t="n"/>
    </row>
    <row r="22" ht="15" customHeight="1" s="26">
      <c r="A22" s="42">
        <f>IF(B22="","","TECH-"&amp;TEXT(ROW()-6,"000"))</f>
        <v/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3" t="n"/>
      <c r="L22" s="43" t="n"/>
      <c r="M22" s="44" t="n"/>
      <c r="N22" s="45" t="n"/>
      <c r="O22" s="41" t="n"/>
    </row>
    <row r="23" ht="15" customHeight="1" s="26">
      <c r="A23" s="42">
        <f>IF(B23="","","TECH-"&amp;TEXT(ROW()-6,"000"))</f>
        <v/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3" t="n"/>
      <c r="L23" s="43" t="n"/>
      <c r="M23" s="44" t="n"/>
      <c r="N23" s="45" t="n"/>
      <c r="O23" s="41" t="n"/>
    </row>
    <row r="24" ht="15" customHeight="1" s="26">
      <c r="A24" s="42">
        <f>IF(B24="","","TECH-"&amp;TEXT(ROW()-6,"000"))</f>
        <v/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3" t="n"/>
      <c r="L24" s="43" t="n"/>
      <c r="M24" s="44" t="n"/>
      <c r="N24" s="45" t="n"/>
      <c r="O24" s="41" t="n"/>
    </row>
    <row r="25" ht="15" customHeight="1" s="26">
      <c r="A25" s="42">
        <f>IF(B25="","","TECH-"&amp;TEXT(ROW()-6,"000"))</f>
        <v/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3" t="n"/>
      <c r="L25" s="43" t="n"/>
      <c r="M25" s="44" t="n"/>
      <c r="N25" s="45" t="n"/>
      <c r="O25" s="41" t="n"/>
    </row>
    <row r="26" ht="15" customHeight="1" s="26">
      <c r="A26" s="42">
        <f>IF(B26="","","TECH-"&amp;TEXT(ROW()-6,"000"))</f>
        <v/>
      </c>
      <c r="B26" s="41" t="n"/>
      <c r="C26" s="41" t="n"/>
      <c r="D26" s="41" t="n"/>
      <c r="E26" s="41" t="n"/>
      <c r="F26" s="41" t="n"/>
      <c r="G26" s="41" t="n"/>
      <c r="H26" s="41" t="n"/>
      <c r="I26" s="41" t="n"/>
      <c r="J26" s="41" t="n"/>
      <c r="K26" s="43" t="n"/>
      <c r="L26" s="43" t="n"/>
      <c r="M26" s="44" t="n"/>
      <c r="N26" s="45" t="n"/>
      <c r="O26" s="41" t="n"/>
    </row>
    <row r="27" ht="15" customHeight="1" s="26">
      <c r="A27" s="42">
        <f>IF(B27="","","TECH-"&amp;TEXT(ROW()-6,"000"))</f>
        <v/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3" t="n"/>
      <c r="L27" s="43" t="n"/>
      <c r="M27" s="44" t="n"/>
      <c r="N27" s="45" t="n"/>
      <c r="O27" s="41" t="n"/>
    </row>
    <row r="28" ht="15" customHeight="1" s="26">
      <c r="A28" s="42">
        <f>IF(B28="","","TECH-"&amp;TEXT(ROW()-6,"000"))</f>
        <v/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3" t="n"/>
      <c r="L28" s="43" t="n"/>
      <c r="M28" s="44" t="n"/>
      <c r="N28" s="45" t="n"/>
      <c r="O28" s="41" t="n"/>
    </row>
    <row r="29" ht="15" customHeight="1" s="26">
      <c r="A29" s="42">
        <f>IF(B29="","","TECH-"&amp;TEXT(ROW()-6,"000"))</f>
        <v/>
      </c>
      <c r="B29" s="41" t="n"/>
      <c r="C29" s="41" t="n"/>
      <c r="D29" s="41" t="n"/>
      <c r="E29" s="41" t="n"/>
      <c r="F29" s="41" t="n"/>
      <c r="G29" s="41" t="n"/>
      <c r="H29" s="41" t="n"/>
      <c r="I29" s="41" t="n"/>
      <c r="J29" s="41" t="n"/>
      <c r="K29" s="43" t="n"/>
      <c r="L29" s="43" t="n"/>
      <c r="M29" s="44" t="n"/>
      <c r="N29" s="45" t="n"/>
      <c r="O29" s="41" t="n"/>
    </row>
    <row r="30" ht="15" customHeight="1" s="26">
      <c r="A30" s="42">
        <f>IF(B30="","","TECH-"&amp;TEXT(ROW()-6,"000"))</f>
        <v/>
      </c>
      <c r="B30" s="41" t="n"/>
      <c r="C30" s="41" t="n"/>
      <c r="D30" s="41" t="n"/>
      <c r="E30" s="41" t="n"/>
      <c r="F30" s="41" t="n"/>
      <c r="G30" s="41" t="n"/>
      <c r="H30" s="41" t="n"/>
      <c r="I30" s="41" t="n"/>
      <c r="J30" s="41" t="n"/>
      <c r="K30" s="43" t="n"/>
      <c r="L30" s="43" t="n"/>
      <c r="M30" s="44" t="n"/>
      <c r="N30" s="45" t="n"/>
      <c r="O30" s="41" t="n"/>
    </row>
    <row r="31" ht="15" customHeight="1" s="26">
      <c r="A31" s="42">
        <f>IF(B31="","","TECH-"&amp;TEXT(ROW()-6,"000"))</f>
        <v/>
      </c>
      <c r="B31" s="41" t="n"/>
      <c r="C31" s="41" t="n"/>
      <c r="D31" s="41" t="n"/>
      <c r="E31" s="41" t="n"/>
      <c r="F31" s="41" t="n"/>
      <c r="G31" s="41" t="n"/>
      <c r="H31" s="41" t="n"/>
      <c r="I31" s="41" t="n"/>
      <c r="J31" s="41" t="n"/>
      <c r="K31" s="43" t="n"/>
      <c r="L31" s="43" t="n"/>
      <c r="M31" s="44" t="n"/>
      <c r="N31" s="45" t="n"/>
      <c r="O31" s="41" t="n"/>
    </row>
    <row r="32" ht="15" customHeight="1" s="26">
      <c r="A32" s="42">
        <f>IF(B32="","","TECH-"&amp;TEXT(ROW()-6,"000"))</f>
        <v/>
      </c>
      <c r="B32" s="41" t="n"/>
      <c r="C32" s="41" t="n"/>
      <c r="D32" s="41" t="n"/>
      <c r="E32" s="41" t="n"/>
      <c r="F32" s="41" t="n"/>
      <c r="G32" s="41" t="n"/>
      <c r="H32" s="41" t="n"/>
      <c r="I32" s="41" t="n"/>
      <c r="J32" s="41" t="n"/>
      <c r="K32" s="43" t="n"/>
      <c r="L32" s="43" t="n"/>
      <c r="M32" s="44" t="n"/>
      <c r="N32" s="45" t="n"/>
      <c r="O32" s="41" t="n"/>
    </row>
    <row r="33" ht="15" customHeight="1" s="26">
      <c r="A33" s="42">
        <f>IF(B33="","","TECH-"&amp;TEXT(ROW()-6,"000"))</f>
        <v/>
      </c>
      <c r="B33" s="41" t="n"/>
      <c r="C33" s="41" t="n"/>
      <c r="D33" s="41" t="n"/>
      <c r="E33" s="41" t="n"/>
      <c r="F33" s="41" t="n"/>
      <c r="G33" s="41" t="n"/>
      <c r="H33" s="41" t="n"/>
      <c r="I33" s="41" t="n"/>
      <c r="J33" s="41" t="n"/>
      <c r="K33" s="43" t="n"/>
      <c r="L33" s="43" t="n"/>
      <c r="M33" s="44" t="n"/>
      <c r="N33" s="45" t="n"/>
      <c r="O33" s="41" t="n"/>
    </row>
    <row r="34" ht="15" customHeight="1" s="26">
      <c r="A34" s="42">
        <f>IF(B34="","","TECH-"&amp;TEXT(ROW()-6,"000"))</f>
        <v/>
      </c>
      <c r="B34" s="41" t="n"/>
      <c r="C34" s="41" t="n"/>
      <c r="D34" s="41" t="n"/>
      <c r="E34" s="41" t="n"/>
      <c r="F34" s="41" t="n"/>
      <c r="G34" s="41" t="n"/>
      <c r="H34" s="41" t="n"/>
      <c r="I34" s="41" t="n"/>
      <c r="J34" s="41" t="n"/>
      <c r="K34" s="43" t="n"/>
      <c r="L34" s="43" t="n"/>
      <c r="M34" s="44" t="n"/>
      <c r="N34" s="45" t="n"/>
      <c r="O34" s="41" t="n"/>
    </row>
    <row r="35" ht="15" customHeight="1" s="26">
      <c r="A35" s="42">
        <f>IF(B35="","","TECH-"&amp;TEXT(ROW()-6,"000"))</f>
        <v/>
      </c>
      <c r="B35" s="41" t="n"/>
      <c r="C35" s="41" t="n"/>
      <c r="D35" s="41" t="n"/>
      <c r="E35" s="41" t="n"/>
      <c r="F35" s="41" t="n"/>
      <c r="G35" s="41" t="n"/>
      <c r="H35" s="41" t="n"/>
      <c r="I35" s="41" t="n"/>
      <c r="J35" s="41" t="n"/>
      <c r="K35" s="43" t="n"/>
      <c r="L35" s="43" t="n"/>
      <c r="M35" s="44" t="n"/>
      <c r="N35" s="45" t="n"/>
      <c r="O35" s="41" t="n"/>
    </row>
    <row r="36" ht="15" customHeight="1" s="26">
      <c r="A36" s="42">
        <f>IF(B36="","","TECH-"&amp;TEXT(ROW()-6,"000"))</f>
        <v/>
      </c>
      <c r="B36" s="41" t="n"/>
      <c r="C36" s="41" t="n"/>
      <c r="D36" s="41" t="n"/>
      <c r="E36" s="41" t="n"/>
      <c r="F36" s="41" t="n"/>
      <c r="G36" s="41" t="n"/>
      <c r="H36" s="41" t="n"/>
      <c r="I36" s="41" t="n"/>
      <c r="J36" s="41" t="n"/>
      <c r="K36" s="43" t="n"/>
      <c r="L36" s="43" t="n"/>
      <c r="M36" s="44" t="n"/>
      <c r="N36" s="45" t="n"/>
      <c r="O36" s="41" t="n"/>
    </row>
    <row r="37" ht="15" customHeight="1" s="26">
      <c r="A37" s="42">
        <f>IF(B37="","","TECH-"&amp;TEXT(ROW()-6,"000"))</f>
        <v/>
      </c>
      <c r="B37" s="41" t="n"/>
      <c r="C37" s="41" t="n"/>
      <c r="D37" s="41" t="n"/>
      <c r="E37" s="41" t="n"/>
      <c r="F37" s="41" t="n"/>
      <c r="G37" s="41" t="n"/>
      <c r="H37" s="41" t="n"/>
      <c r="I37" s="41" t="n"/>
      <c r="J37" s="41" t="n"/>
      <c r="K37" s="43" t="n"/>
      <c r="L37" s="43" t="n"/>
      <c r="M37" s="44" t="n"/>
      <c r="N37" s="45" t="n"/>
      <c r="O37" s="41" t="n"/>
    </row>
    <row r="38" ht="15" customHeight="1" s="26">
      <c r="A38" s="42">
        <f>IF(B38="","","TECH-"&amp;TEXT(ROW()-6,"000"))</f>
        <v/>
      </c>
      <c r="B38" s="41" t="n"/>
      <c r="C38" s="41" t="n"/>
      <c r="D38" s="41" t="n"/>
      <c r="E38" s="41" t="n"/>
      <c r="F38" s="41" t="n"/>
      <c r="G38" s="41" t="n"/>
      <c r="H38" s="41" t="n"/>
      <c r="I38" s="41" t="n"/>
      <c r="J38" s="41" t="n"/>
      <c r="K38" s="43" t="n"/>
      <c r="L38" s="43" t="n"/>
      <c r="M38" s="44" t="n"/>
      <c r="N38" s="45" t="n"/>
      <c r="O38" s="41" t="n"/>
    </row>
    <row r="39" ht="15" customHeight="1" s="26">
      <c r="A39" s="42">
        <f>IF(B39="","","TECH-"&amp;TEXT(ROW()-6,"000"))</f>
        <v/>
      </c>
      <c r="B39" s="41" t="n"/>
      <c r="C39" s="41" t="n"/>
      <c r="D39" s="41" t="n"/>
      <c r="E39" s="41" t="n"/>
      <c r="F39" s="41" t="n"/>
      <c r="G39" s="41" t="n"/>
      <c r="H39" s="41" t="n"/>
      <c r="I39" s="41" t="n"/>
      <c r="J39" s="41" t="n"/>
      <c r="K39" s="43" t="n"/>
      <c r="L39" s="43" t="n"/>
      <c r="M39" s="44" t="n"/>
      <c r="N39" s="45" t="n"/>
      <c r="O39" s="41" t="n"/>
    </row>
    <row r="40" ht="15" customHeight="1" s="26">
      <c r="A40" s="42">
        <f>IF(B40="","","TECH-"&amp;TEXT(ROW()-6,"000"))</f>
        <v/>
      </c>
      <c r="B40" s="41" t="n"/>
      <c r="C40" s="41" t="n"/>
      <c r="D40" s="41" t="n"/>
      <c r="E40" s="41" t="n"/>
      <c r="F40" s="41" t="n"/>
      <c r="G40" s="41" t="n"/>
      <c r="H40" s="41" t="n"/>
      <c r="I40" s="41" t="n"/>
      <c r="J40" s="41" t="n"/>
      <c r="K40" s="43" t="n"/>
      <c r="L40" s="43" t="n"/>
      <c r="M40" s="44" t="n"/>
      <c r="N40" s="45" t="n"/>
      <c r="O40" s="41" t="n"/>
    </row>
    <row r="41" ht="15" customHeight="1" s="26">
      <c r="A41" s="42">
        <f>IF(B41="","","TECH-"&amp;TEXT(ROW()-6,"000"))</f>
        <v/>
      </c>
      <c r="B41" s="41" t="n"/>
      <c r="C41" s="41" t="n"/>
      <c r="D41" s="41" t="n"/>
      <c r="E41" s="41" t="n"/>
      <c r="F41" s="41" t="n"/>
      <c r="G41" s="41" t="n"/>
      <c r="H41" s="41" t="n"/>
      <c r="I41" s="41" t="n"/>
      <c r="J41" s="41" t="n"/>
      <c r="K41" s="43" t="n"/>
      <c r="L41" s="43" t="n"/>
      <c r="M41" s="44" t="n"/>
      <c r="N41" s="45" t="n"/>
      <c r="O41" s="41" t="n"/>
    </row>
    <row r="42" ht="15" customHeight="1" s="26">
      <c r="A42" s="42">
        <f>IF(B42="","","TECH-"&amp;TEXT(ROW()-6,"000"))</f>
        <v/>
      </c>
      <c r="B42" s="41" t="n"/>
      <c r="C42" s="41" t="n"/>
      <c r="D42" s="41" t="n"/>
      <c r="E42" s="41" t="n"/>
      <c r="F42" s="41" t="n"/>
      <c r="G42" s="41" t="n"/>
      <c r="H42" s="41" t="n"/>
      <c r="I42" s="41" t="n"/>
      <c r="J42" s="41" t="n"/>
      <c r="K42" s="43" t="n"/>
      <c r="L42" s="43" t="n"/>
      <c r="M42" s="44" t="n"/>
      <c r="N42" s="45" t="n"/>
      <c r="O42" s="41" t="n"/>
    </row>
    <row r="43" ht="15" customHeight="1" s="26">
      <c r="A43" s="42">
        <f>IF(B43="","","TECH-"&amp;TEXT(ROW()-6,"000"))</f>
        <v/>
      </c>
      <c r="B43" s="41" t="n"/>
      <c r="C43" s="41" t="n"/>
      <c r="D43" s="41" t="n"/>
      <c r="E43" s="41" t="n"/>
      <c r="F43" s="41" t="n"/>
      <c r="G43" s="41" t="n"/>
      <c r="H43" s="41" t="n"/>
      <c r="I43" s="41" t="n"/>
      <c r="J43" s="41" t="n"/>
      <c r="K43" s="43" t="n"/>
      <c r="L43" s="43" t="n"/>
      <c r="M43" s="44" t="n"/>
      <c r="N43" s="45" t="n"/>
      <c r="O43" s="41" t="n"/>
    </row>
    <row r="44" ht="15" customHeight="1" s="26">
      <c r="A44" s="42">
        <f>IF(B44="","","TECH-"&amp;TEXT(ROW()-6,"000"))</f>
        <v/>
      </c>
      <c r="B44" s="41" t="n"/>
      <c r="C44" s="41" t="n"/>
      <c r="D44" s="41" t="n"/>
      <c r="E44" s="41" t="n"/>
      <c r="F44" s="41" t="n"/>
      <c r="G44" s="41" t="n"/>
      <c r="H44" s="41" t="n"/>
      <c r="I44" s="41" t="n"/>
      <c r="J44" s="41" t="n"/>
      <c r="K44" s="43" t="n"/>
      <c r="L44" s="43" t="n"/>
      <c r="M44" s="44" t="n"/>
      <c r="N44" s="45" t="n"/>
      <c r="O44" s="41" t="n"/>
    </row>
    <row r="45" ht="15" customHeight="1" s="26">
      <c r="A45" s="42">
        <f>IF(B45="","","TECH-"&amp;TEXT(ROW()-6,"000"))</f>
        <v/>
      </c>
      <c r="B45" s="41" t="n"/>
      <c r="C45" s="41" t="n"/>
      <c r="D45" s="41" t="n"/>
      <c r="E45" s="41" t="n"/>
      <c r="F45" s="41" t="n"/>
      <c r="G45" s="41" t="n"/>
      <c r="H45" s="41" t="n"/>
      <c r="I45" s="41" t="n"/>
      <c r="J45" s="41" t="n"/>
      <c r="K45" s="43" t="n"/>
      <c r="L45" s="43" t="n"/>
      <c r="M45" s="44" t="n"/>
      <c r="N45" s="45" t="n"/>
      <c r="O45" s="41" t="n"/>
    </row>
    <row r="46" ht="15" customHeight="1" s="26">
      <c r="A46" s="42">
        <f>IF(B46="","","TECH-"&amp;TEXT(ROW()-6,"000"))</f>
        <v/>
      </c>
      <c r="B46" s="41" t="n"/>
      <c r="C46" s="41" t="n"/>
      <c r="D46" s="41" t="n"/>
      <c r="E46" s="41" t="n"/>
      <c r="F46" s="41" t="n"/>
      <c r="G46" s="41" t="n"/>
      <c r="H46" s="41" t="n"/>
      <c r="I46" s="41" t="n"/>
      <c r="J46" s="41" t="n"/>
      <c r="K46" s="43" t="n"/>
      <c r="L46" s="43" t="n"/>
      <c r="M46" s="44" t="n"/>
      <c r="N46" s="45" t="n"/>
      <c r="O46" s="41" t="n"/>
    </row>
    <row r="47" ht="15" customHeight="1" s="26">
      <c r="A47" s="42">
        <f>IF(B47="","","TECH-"&amp;TEXT(ROW()-6,"000"))</f>
        <v/>
      </c>
      <c r="B47" s="41" t="n"/>
      <c r="C47" s="41" t="n"/>
      <c r="D47" s="41" t="n"/>
      <c r="E47" s="41" t="n"/>
      <c r="F47" s="41" t="n"/>
      <c r="G47" s="41" t="n"/>
      <c r="H47" s="41" t="n"/>
      <c r="I47" s="41" t="n"/>
      <c r="J47" s="41" t="n"/>
      <c r="K47" s="43" t="n"/>
      <c r="L47" s="43" t="n"/>
      <c r="M47" s="44" t="n"/>
      <c r="N47" s="45" t="n"/>
      <c r="O47" s="41" t="n"/>
    </row>
    <row r="48" ht="15" customHeight="1" s="26">
      <c r="A48" s="42">
        <f>IF(B48="","","TECH-"&amp;TEXT(ROW()-6,"000"))</f>
        <v/>
      </c>
      <c r="B48" s="41" t="n"/>
      <c r="C48" s="41" t="n"/>
      <c r="D48" s="41" t="n"/>
      <c r="E48" s="41" t="n"/>
      <c r="F48" s="41" t="n"/>
      <c r="G48" s="41" t="n"/>
      <c r="H48" s="41" t="n"/>
      <c r="I48" s="41" t="n"/>
      <c r="J48" s="41" t="n"/>
      <c r="K48" s="43" t="n"/>
      <c r="L48" s="43" t="n"/>
      <c r="M48" s="44" t="n"/>
      <c r="N48" s="45" t="n"/>
      <c r="O48" s="41" t="n"/>
    </row>
    <row r="49" ht="15" customHeight="1" s="26">
      <c r="A49" s="42">
        <f>IF(B49="","","TECH-"&amp;TEXT(ROW()-6,"000"))</f>
        <v/>
      </c>
      <c r="B49" s="41" t="n"/>
      <c r="C49" s="41" t="n"/>
      <c r="D49" s="41" t="n"/>
      <c r="E49" s="41" t="n"/>
      <c r="F49" s="41" t="n"/>
      <c r="G49" s="41" t="n"/>
      <c r="H49" s="41" t="n"/>
      <c r="I49" s="41" t="n"/>
      <c r="J49" s="41" t="n"/>
      <c r="K49" s="43" t="n"/>
      <c r="L49" s="43" t="n"/>
      <c r="M49" s="44" t="n"/>
      <c r="N49" s="45" t="n"/>
      <c r="O49" s="41" t="n"/>
    </row>
    <row r="50" ht="15" customHeight="1" s="26">
      <c r="A50" s="42">
        <f>IF(B50="","","TECH-"&amp;TEXT(ROW()-6,"000"))</f>
        <v/>
      </c>
      <c r="B50" s="41" t="n"/>
      <c r="C50" s="41" t="n"/>
      <c r="D50" s="41" t="n"/>
      <c r="E50" s="41" t="n"/>
      <c r="F50" s="41" t="n"/>
      <c r="G50" s="41" t="n"/>
      <c r="H50" s="41" t="n"/>
      <c r="I50" s="41" t="n"/>
      <c r="J50" s="41" t="n"/>
      <c r="K50" s="43" t="n"/>
      <c r="L50" s="43" t="n"/>
      <c r="M50" s="44" t="n"/>
      <c r="N50" s="45" t="n"/>
      <c r="O50" s="41" t="n"/>
    </row>
    <row r="51" ht="15" customHeight="1" s="26">
      <c r="A51" s="42">
        <f>IF(B51="","","TECH-"&amp;TEXT(ROW()-6,"000"))</f>
        <v/>
      </c>
      <c r="B51" s="41" t="n"/>
      <c r="C51" s="41" t="n"/>
      <c r="D51" s="41" t="n"/>
      <c r="E51" s="41" t="n"/>
      <c r="F51" s="41" t="n"/>
      <c r="G51" s="41" t="n"/>
      <c r="H51" s="41" t="n"/>
      <c r="I51" s="41" t="n"/>
      <c r="J51" s="41" t="n"/>
      <c r="K51" s="43" t="n"/>
      <c r="L51" s="43" t="n"/>
      <c r="M51" s="44" t="n"/>
      <c r="N51" s="45" t="n"/>
      <c r="O51" s="41" t="n"/>
    </row>
    <row r="52" ht="15" customHeight="1" s="26">
      <c r="A52" s="42">
        <f>IF(B52="","","TECH-"&amp;TEXT(ROW()-6,"000"))</f>
        <v/>
      </c>
      <c r="B52" s="41" t="n"/>
      <c r="C52" s="41" t="n"/>
      <c r="D52" s="41" t="n"/>
      <c r="E52" s="41" t="n"/>
      <c r="F52" s="41" t="n"/>
      <c r="G52" s="41" t="n"/>
      <c r="H52" s="41" t="n"/>
      <c r="I52" s="41" t="n"/>
      <c r="J52" s="41" t="n"/>
      <c r="K52" s="43" t="n"/>
      <c r="L52" s="43" t="n"/>
      <c r="M52" s="44" t="n"/>
      <c r="N52" s="45" t="n"/>
      <c r="O52" s="41" t="n"/>
    </row>
    <row r="53" ht="15" customHeight="1" s="26">
      <c r="A53" s="42">
        <f>IF(B53="","","TECH-"&amp;TEXT(ROW()-6,"000"))</f>
        <v/>
      </c>
      <c r="B53" s="41" t="n"/>
      <c r="C53" s="41" t="n"/>
      <c r="D53" s="41" t="n"/>
      <c r="E53" s="41" t="n"/>
      <c r="F53" s="41" t="n"/>
      <c r="G53" s="41" t="n"/>
      <c r="H53" s="41" t="n"/>
      <c r="I53" s="41" t="n"/>
      <c r="J53" s="41" t="n"/>
      <c r="K53" s="43" t="n"/>
      <c r="L53" s="43" t="n"/>
      <c r="M53" s="44" t="n"/>
      <c r="N53" s="45" t="n"/>
      <c r="O53" s="41" t="n"/>
    </row>
    <row r="54" ht="15" customHeight="1" s="26">
      <c r="A54" s="42">
        <f>IF(B54="","","TECH-"&amp;TEXT(ROW()-6,"000"))</f>
        <v/>
      </c>
      <c r="B54" s="41" t="n"/>
      <c r="C54" s="41" t="n"/>
      <c r="D54" s="41" t="n"/>
      <c r="E54" s="41" t="n"/>
      <c r="F54" s="41" t="n"/>
      <c r="G54" s="41" t="n"/>
      <c r="H54" s="41" t="n"/>
      <c r="I54" s="41" t="n"/>
      <c r="J54" s="41" t="n"/>
      <c r="K54" s="43" t="n"/>
      <c r="L54" s="43" t="n"/>
      <c r="M54" s="44" t="n"/>
      <c r="N54" s="45" t="n"/>
      <c r="O54" s="41" t="n"/>
    </row>
    <row r="55" ht="15" customHeight="1" s="26">
      <c r="A55" s="42">
        <f>IF(B55="","","TECH-"&amp;TEXT(ROW()-6,"000"))</f>
        <v/>
      </c>
      <c r="B55" s="41" t="n"/>
      <c r="C55" s="41" t="n"/>
      <c r="D55" s="41" t="n"/>
      <c r="E55" s="41" t="n"/>
      <c r="F55" s="41" t="n"/>
      <c r="G55" s="41" t="n"/>
      <c r="H55" s="41" t="n"/>
      <c r="I55" s="41" t="n"/>
      <c r="J55" s="41" t="n"/>
      <c r="K55" s="43" t="n"/>
      <c r="L55" s="43" t="n"/>
      <c r="M55" s="44" t="n"/>
      <c r="N55" s="45" t="n"/>
      <c r="O55" s="41" t="n"/>
    </row>
    <row r="56" ht="15" customHeight="1" s="26">
      <c r="A56" s="42">
        <f>IF(B56="","","TECH-"&amp;TEXT(ROW()-6,"000"))</f>
        <v/>
      </c>
      <c r="B56" s="41" t="n"/>
      <c r="C56" s="41" t="n"/>
      <c r="D56" s="41" t="n"/>
      <c r="E56" s="41" t="n"/>
      <c r="F56" s="41" t="n"/>
      <c r="G56" s="41" t="n"/>
      <c r="H56" s="41" t="n"/>
      <c r="I56" s="41" t="n"/>
      <c r="J56" s="41" t="n"/>
      <c r="K56" s="43" t="n"/>
      <c r="L56" s="43" t="n"/>
      <c r="M56" s="44" t="n"/>
      <c r="N56" s="45" t="n"/>
      <c r="O56" s="41" t="n"/>
    </row>
    <row r="57" ht="15" customHeight="1" s="26">
      <c r="A57" s="46" t="n"/>
      <c r="B57" s="46" t="inlineStr">
        <is>
          <t>TOTAL</t>
        </is>
      </c>
      <c r="C57" s="46" t="n"/>
      <c r="D57" s="46" t="n"/>
      <c r="E57" s="46" t="n"/>
      <c r="F57" s="46" t="n"/>
      <c r="G57" s="46" t="n"/>
      <c r="H57" s="46" t="n"/>
      <c r="I57" s="46" t="n"/>
      <c r="J57" s="46" t="n"/>
      <c r="K57" s="46" t="n"/>
      <c r="L57" s="46" t="n"/>
      <c r="M57" s="46" t="n"/>
      <c r="N57" s="47">
        <f>SUM(N7:N56)</f>
        <v/>
      </c>
      <c r="O57" s="46" t="n"/>
    </row>
  </sheetData>
  <mergeCells count="2">
    <mergeCell ref="C1:O3"/>
    <mergeCell ref="A4:O4"/>
  </mergeCells>
  <conditionalFormatting sqref="I7:I56">
    <cfRule type="cellIs" rank="0" priority="2" equalAverage="0" operator="equal" aboveAverage="0" dxfId="0" text="" percent="0" bottom="0">
      <formula>"Adopted"</formula>
    </cfRule>
    <cfRule type="cellIs" rank="0" priority="3" equalAverage="0" operator="equal" aboveAverage="0" dxfId="1" text="" percent="0" bottom="0">
      <formula>"Passed"</formula>
    </cfRule>
    <cfRule type="cellIs" rank="0" priority="4" equalAverage="0" operator="equal" aboveAverage="0" dxfId="2" text="" percent="0" bottom="0">
      <formula>"Proof of concept"</formula>
    </cfRule>
  </conditionalFormatting>
  <conditionalFormatting sqref="G7:G56">
    <cfRule type="cellIs" rank="0" priority="5" equalAverage="0" operator="equal" aboveAverage="0" dxfId="0" text="" percent="0" bottom="0">
      <formula>"High"</formula>
    </cfRule>
    <cfRule type="cellIs" rank="0" priority="6" equalAverage="0" operator="equal" aboveAverage="0" dxfId="1" text="" percent="0" bottom="0">
      <formula>"Low"</formula>
    </cfRule>
  </conditionalFormatting>
  <conditionalFormatting sqref="M7:M56">
    <cfRule type="colorScale" priority="7">
      <colorScale>
        <cfvo type="num" val="1"/>
        <cfvo type="num" val="3"/>
        <cfvo type="num" val="5"/>
        <color rgb="FFD8F0DC"/>
        <color rgb="FFFDE9C9"/>
        <color rgb="FFF8D2D2"/>
      </colorScale>
    </cfRule>
  </conditionalFormatting>
  <dataValidations count="5">
    <dataValidation sqref="C7:C56" showDropDown="0" showInputMessage="0" showErrorMessage="0" allowBlank="1" type="list" errorStyle="stop" operator="between">
      <formula1>Lists!$D$7:$D$12</formula1>
      <formula2>0</formula2>
    </dataValidation>
    <dataValidation sqref="D7:D56" showDropDown="0" showInputMessage="0" showErrorMessage="0" allowBlank="1" type="list" errorStyle="stop" operator="between">
      <formula1>Lists!$A$7:$A$13</formula1>
      <formula2>0</formula2>
    </dataValidation>
    <dataValidation sqref="F7:F56" showDropDown="0" showInputMessage="0" showErrorMessage="0" allowBlank="1" type="list" errorStyle="stop" operator="between">
      <formula1>Lists!$C$7:$C$11</formula1>
      <formula2>0</formula2>
    </dataValidation>
    <dataValidation sqref="G7:G56" showDropDown="0" showInputMessage="0" showErrorMessage="0" allowBlank="1" type="list" errorStyle="stop" operator="between">
      <formula1>Lists!$E$7:$E$9</formula1>
      <formula2>0</formula2>
    </dataValidation>
    <dataValidation sqref="I7:I56" showDropDown="0" showInputMessage="0" showErrorMessage="0" allowBlank="1" type="list" errorStyle="stop" operator="between">
      <formula1>Lists!$B$7:$B$12</formula1>
      <formula2>0</formula2>
    </dataValidation>
  </dataValidations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L2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3" customWidth="1" style="25" min="1" max="1"/>
    <col width="28" customWidth="1" style="25" min="2" max="2"/>
    <col width="16" customWidth="1" style="25" min="3" max="3"/>
    <col width="18" customWidth="1" style="25" min="4" max="4"/>
    <col width="16" customWidth="1" style="25" min="5" max="5"/>
    <col width="4" customWidth="1" style="25" min="6" max="6"/>
    <col width="26" customWidth="1" style="25" min="7" max="7"/>
    <col width="14" customWidth="1" style="25" min="8" max="8"/>
    <col width="16" customWidth="1" style="25" min="9" max="10"/>
    <col width="14" customWidth="1" style="25" min="11" max="11"/>
    <col width="4" customWidth="1" style="25" min="12" max="12"/>
  </cols>
  <sheetData>
    <row r="1" ht="21.75" customHeight="1" s="26">
      <c r="A1" s="27" t="n"/>
      <c r="B1" s="28" t="n"/>
      <c r="C1" s="29" t="inlineStr">
        <is>
          <t>Scouting Summary</t>
        </is>
      </c>
    </row>
    <row r="2" ht="21.75" customHeight="1" s="26">
      <c r="A2" s="28" t="n"/>
      <c r="B2" s="28" t="n"/>
    </row>
    <row r="3" ht="13.5" customHeight="1" s="26">
      <c r="A3" s="28" t="n"/>
      <c r="B3" s="28" t="n"/>
    </row>
    <row r="4" ht="19.5" customHeight="1" s="26">
      <c r="A4" s="30" t="inlineStr">
        <is>
          <t>Every figure below is calculated from the Scouting tab</t>
        </is>
      </c>
    </row>
    <row r="6" ht="21.75" customHeight="1" s="26">
      <c r="A6" s="31" t="inlineStr">
        <is>
          <t>Headline metrics</t>
        </is>
      </c>
    </row>
    <row r="7" ht="15.75" customHeight="1" s="26">
      <c r="B7" s="48" t="inlineStr">
        <is>
          <t>TECHNOLOGIES TRACKED</t>
        </is>
      </c>
      <c r="E7" s="48" t="inlineStr">
        <is>
          <t>IN ACTIVE EVALUATION</t>
        </is>
      </c>
      <c r="H7" s="48" t="inlineStr">
        <is>
          <t>ADOPTED</t>
        </is>
      </c>
    </row>
    <row r="8" ht="25.5" customHeight="1" s="26">
      <c r="B8" s="49">
        <f>COUNTIF(Scouting!$B$7:$B$56,"&lt;&gt;")</f>
        <v/>
      </c>
      <c r="E8" s="49">
        <f>COUNTIFS(Scouting!$I$7:$I$56,"&lt;&gt;Passed",Scouting!$I$7:$I$56,"&lt;&gt;Adopted",Scouting!$B$7:$B$56,"&lt;&gt;")</f>
        <v/>
      </c>
      <c r="H8" s="49">
        <f>COUNTIF(Scouting!$I$7:$I$56,"Adopted")</f>
        <v/>
      </c>
    </row>
    <row r="10" ht="15.75" customHeight="1" s="26">
      <c r="B10" s="48" t="inlineStr">
        <is>
          <t>HIGH STRATEGIC FIT</t>
        </is>
      </c>
      <c r="E10" s="48" t="inlineStr">
        <is>
          <t>AVERAGE FIT SCORE</t>
        </is>
      </c>
      <c r="H10" s="48" t="inlineStr">
        <is>
          <t>PILOT COST IN PIPELINE</t>
        </is>
      </c>
    </row>
    <row r="11" ht="25.5" customHeight="1" s="26">
      <c r="B11" s="49">
        <f>COUNTIF(Scouting!$G$7:$G$56,"High")</f>
        <v/>
      </c>
      <c r="E11" s="50">
        <f>IFERROR(AVERAGE(Scouting!$M$7:$M$56),"")</f>
        <v/>
      </c>
      <c r="H11" s="51">
        <f>SUM(Scouting!$N$7:$N$56)</f>
        <v/>
      </c>
    </row>
    <row r="14" ht="21.75" customHeight="1" s="26">
      <c r="A14" s="31" t="inlineStr">
        <is>
          <t>Technologies by domain</t>
        </is>
      </c>
    </row>
    <row r="15" ht="15" customHeight="1" s="26">
      <c r="B15" s="40" t="inlineStr">
        <is>
          <t>Tech Domain</t>
        </is>
      </c>
      <c r="C15" s="40" t="inlineStr">
        <is>
          <t>Count</t>
        </is>
      </c>
      <c r="D15" s="40" t="inlineStr">
        <is>
          <t>Pilot cost ($)</t>
        </is>
      </c>
      <c r="G15" s="40" t="inlineStr">
        <is>
          <t>Evaluation Status</t>
        </is>
      </c>
      <c r="H15" s="40" t="inlineStr">
        <is>
          <t>Count</t>
        </is>
      </c>
      <c r="I15" s="40" t="inlineStr">
        <is>
          <t>Pilot cost ($)</t>
        </is>
      </c>
    </row>
    <row r="16" ht="15" customHeight="1" s="26">
      <c r="B16" s="52">
        <f>Lists!A7</f>
        <v/>
      </c>
      <c r="C16" s="53">
        <f>COUNTIF(Scouting!$D$7:$D$56,$B16)</f>
        <v/>
      </c>
      <c r="D16" s="54">
        <f>SUMIF(Scouting!$D$7:$D$56,$B16,Scouting!$N$7:$N$56)</f>
        <v/>
      </c>
      <c r="G16" s="52">
        <f>Lists!B7</f>
        <v/>
      </c>
      <c r="H16" s="53">
        <f>COUNTIF(Scouting!$I$7:$I$56,$G16)</f>
        <v/>
      </c>
      <c r="I16" s="54">
        <f>SUMIF(Scouting!$I$7:$I$56,$G16,Scouting!$N$7:$N$56)</f>
        <v/>
      </c>
    </row>
    <row r="17" ht="15" customHeight="1" s="26">
      <c r="B17" s="52">
        <f>Lists!A8</f>
        <v/>
      </c>
      <c r="C17" s="53">
        <f>COUNTIF(Scouting!$D$7:$D$56,$B17)</f>
        <v/>
      </c>
      <c r="D17" s="54">
        <f>SUMIF(Scouting!$D$7:$D$56,$B17,Scouting!$N$7:$N$56)</f>
        <v/>
      </c>
      <c r="G17" s="52">
        <f>Lists!B8</f>
        <v/>
      </c>
      <c r="H17" s="53">
        <f>COUNTIF(Scouting!$I$7:$I$56,$G17)</f>
        <v/>
      </c>
      <c r="I17" s="54">
        <f>SUMIF(Scouting!$I$7:$I$56,$G17,Scouting!$N$7:$N$56)</f>
        <v/>
      </c>
    </row>
    <row r="18" ht="15" customHeight="1" s="26">
      <c r="B18" s="52">
        <f>Lists!A9</f>
        <v/>
      </c>
      <c r="C18" s="53">
        <f>COUNTIF(Scouting!$D$7:$D$56,$B18)</f>
        <v/>
      </c>
      <c r="D18" s="54">
        <f>SUMIF(Scouting!$D$7:$D$56,$B18,Scouting!$N$7:$N$56)</f>
        <v/>
      </c>
      <c r="G18" s="52">
        <f>Lists!B9</f>
        <v/>
      </c>
      <c r="H18" s="53">
        <f>COUNTIF(Scouting!$I$7:$I$56,$G18)</f>
        <v/>
      </c>
      <c r="I18" s="54">
        <f>SUMIF(Scouting!$I$7:$I$56,$G18,Scouting!$N$7:$N$56)</f>
        <v/>
      </c>
    </row>
    <row r="19" ht="15" customHeight="1" s="26">
      <c r="B19" s="52">
        <f>Lists!A10</f>
        <v/>
      </c>
      <c r="C19" s="53">
        <f>COUNTIF(Scouting!$D$7:$D$56,$B19)</f>
        <v/>
      </c>
      <c r="D19" s="54">
        <f>SUMIF(Scouting!$D$7:$D$56,$B19,Scouting!$N$7:$N$56)</f>
        <v/>
      </c>
      <c r="G19" s="52">
        <f>Lists!B10</f>
        <v/>
      </c>
      <c r="H19" s="53">
        <f>COUNTIF(Scouting!$I$7:$I$56,$G19)</f>
        <v/>
      </c>
      <c r="I19" s="54">
        <f>SUMIF(Scouting!$I$7:$I$56,$G19,Scouting!$N$7:$N$56)</f>
        <v/>
      </c>
    </row>
    <row r="20" ht="15" customHeight="1" s="26">
      <c r="B20" s="52">
        <f>Lists!A11</f>
        <v/>
      </c>
      <c r="C20" s="53">
        <f>COUNTIF(Scouting!$D$7:$D$56,$B20)</f>
        <v/>
      </c>
      <c r="D20" s="54">
        <f>SUMIF(Scouting!$D$7:$D$56,$B20,Scouting!$N$7:$N$56)</f>
        <v/>
      </c>
      <c r="G20" s="52">
        <f>Lists!B11</f>
        <v/>
      </c>
      <c r="H20" s="53">
        <f>COUNTIF(Scouting!$I$7:$I$56,$G20)</f>
        <v/>
      </c>
      <c r="I20" s="54">
        <f>SUMIF(Scouting!$I$7:$I$56,$G20,Scouting!$N$7:$N$56)</f>
        <v/>
      </c>
    </row>
    <row r="21" ht="15" customHeight="1" s="26">
      <c r="B21" s="52">
        <f>Lists!A12</f>
        <v/>
      </c>
      <c r="C21" s="53">
        <f>COUNTIF(Scouting!$D$7:$D$56,$B21)</f>
        <v/>
      </c>
      <c r="D21" s="54">
        <f>SUMIF(Scouting!$D$7:$D$56,$B21,Scouting!$N$7:$N$56)</f>
        <v/>
      </c>
      <c r="G21" s="52">
        <f>Lists!B12</f>
        <v/>
      </c>
      <c r="H21" s="53">
        <f>COUNTIF(Scouting!$I$7:$I$56,$G21)</f>
        <v/>
      </c>
      <c r="I21" s="54">
        <f>SUMIF(Scouting!$I$7:$I$56,$G21,Scouting!$N$7:$N$56)</f>
        <v/>
      </c>
    </row>
    <row r="22" ht="15" customHeight="1" s="26">
      <c r="B22" s="52">
        <f>Lists!A13</f>
        <v/>
      </c>
      <c r="C22" s="53">
        <f>COUNTIF(Scouting!$D$7:$D$56,$B22)</f>
        <v/>
      </c>
      <c r="D22" s="54">
        <f>SUMIF(Scouting!$D$7:$D$56,$B22,Scouting!$N$7:$N$56)</f>
        <v/>
      </c>
    </row>
  </sheetData>
  <mergeCells count="16">
    <mergeCell ref="H11:I11"/>
    <mergeCell ref="B7:C7"/>
    <mergeCell ref="B11:C11"/>
    <mergeCell ref="E7:F7"/>
    <mergeCell ref="E10:F10"/>
    <mergeCell ref="H7:I7"/>
    <mergeCell ref="H10:I10"/>
    <mergeCell ref="B10:C10"/>
    <mergeCell ref="E11:F11"/>
    <mergeCell ref="A14:L14"/>
    <mergeCell ref="A6:L6"/>
    <mergeCell ref="C1:L3"/>
    <mergeCell ref="H8:I8"/>
    <mergeCell ref="B8:C8"/>
    <mergeCell ref="E8:F8"/>
    <mergeCell ref="A4:L4"/>
  </mergeCells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2026-08-10T19:16:05Z</dcterms:created>
  <dcterms:modified xmlns:dcterms="http://purl.org/dc/terms/" xmlns:xsi="http://www.w3.org/2001/XMLSchema-instance" xsi:type="dcterms:W3CDTF">2026-08-12T23:23:06Z</dcterms:modified>
  <cp:revision>0</cp:revision>
</cp:coreProperties>
</file>