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28800" windowHeight="17600" tabRatio="600" firstSheet="0" activeTab="0" autoFilterDateGrouping="1"/>
  </bookViews>
  <sheets>
    <sheet xmlns:r="http://schemas.openxmlformats.org/officeDocument/2006/relationships" name="Instructions" sheetId="1" state="visible" r:id="rId1"/>
    <sheet xmlns:r="http://schemas.openxmlformats.org/officeDocument/2006/relationships" name="Scorecard" sheetId="2" state="visible" r:id="rId2"/>
    <sheet xmlns:r="http://schemas.openxmlformats.org/officeDocument/2006/relationships" name="Criteria" sheetId="3" state="visible" r:id="rId3"/>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19">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8"/>
    </font>
    <font>
      <name val="Arial"/>
      <charset val="1"/>
      <family val="0"/>
      <b val="1"/>
      <color rgb="FF000000"/>
      <sz val="10"/>
    </font>
    <font>
      <name val="Arial"/>
      <charset val="1"/>
      <family val="0"/>
      <b val="1"/>
      <color rgb="FF000000"/>
      <sz val="12"/>
    </font>
    <font>
      <name val="Arial"/>
      <charset val="1"/>
      <family val="0"/>
      <color rgb="FF000000"/>
      <sz val="10"/>
    </font>
    <font>
      <name val="Arial"/>
      <charset val="1"/>
      <family val="0"/>
      <b val="1"/>
      <color rgb="FFFFFFFF"/>
      <sz val="10"/>
    </font>
    <font>
      <name val="Arial"/>
      <charset val="1"/>
      <family val="0"/>
      <b val="1"/>
      <color rgb="FF0000FF"/>
      <sz val="10"/>
    </font>
    <font>
      <name val="Arial"/>
      <charset val="1"/>
      <family val="0"/>
      <b val="1"/>
      <color rgb="FF008000"/>
      <sz val="10"/>
    </font>
    <font>
      <name val="Arial"/>
      <charset val="1"/>
      <family val="0"/>
      <color rgb="FF008000"/>
      <sz val="10"/>
    </font>
    <font>
      <name val="Arial"/>
      <charset val="1"/>
      <family val="0"/>
      <color rgb="FF0000FF"/>
      <sz val="10"/>
    </font>
    <font>
      <name val="Arial"/>
      <charset val="1"/>
      <family val="0"/>
      <b val="1"/>
      <color rgb="FF000000"/>
      <sz val="11"/>
    </font>
    <font>
      <name val="Arial"/>
      <charset val="1"/>
      <family val="0"/>
      <b val="1"/>
      <sz val="10"/>
    </font>
    <font>
      <name val="Arial"/>
      <charset val="1"/>
      <family val="0"/>
      <color rgb="FF5A6570"/>
      <sz val="9"/>
    </font>
    <font>
      <name val="Calibri"/>
      <family val="2"/>
      <b val="1"/>
      <color rgb="FF000000"/>
      <sz val="18"/>
    </font>
    <font>
      <name val="Calibri"/>
      <family val="2"/>
      <color rgb="FF000000"/>
      <sz val="10"/>
    </font>
    <font>
      <name val="Calibri"/>
      <family val="2"/>
      <b val="1"/>
      <color rgb="FF000000"/>
      <sz val="10"/>
    </font>
  </fonts>
  <fills count="7">
    <fill>
      <patternFill/>
    </fill>
    <fill>
      <patternFill patternType="gray125"/>
    </fill>
    <fill>
      <patternFill patternType="solid">
        <fgColor rgb="FF000000"/>
        <bgColor rgb="FF003300"/>
      </patternFill>
    </fill>
    <fill>
      <patternFill patternType="solid">
        <fgColor rgb="FF4BC7E9"/>
        <bgColor rgb="FF00CCFF"/>
      </patternFill>
    </fill>
    <fill>
      <patternFill patternType="solid">
        <fgColor rgb="FFE4F7FC"/>
        <bgColor rgb="FFF2F4F6"/>
      </patternFill>
    </fill>
    <fill>
      <patternFill patternType="solid">
        <fgColor rgb="FFF2F4F6"/>
        <bgColor rgb="FFE4F7FC"/>
      </patternFill>
    </fill>
    <fill>
      <patternFill patternType="solid">
        <fgColor rgb="FF000000"/>
      </patternFill>
    </fill>
  </fills>
  <borders count="6">
    <border>
      <left/>
      <right/>
      <top/>
      <bottom/>
      <diagonal/>
    </border>
    <border>
      <left style="thin">
        <color rgb="FFD5DAE0"/>
      </left>
      <right style="thin">
        <color rgb="FFD5DAE0"/>
      </right>
      <top style="thin">
        <color rgb="FFD5DAE0"/>
      </top>
      <bottom style="thin">
        <color rgb="FFD5DAE0"/>
      </bottom>
      <diagonal/>
    </border>
    <border>
      <left/>
      <right/>
      <top style="thin">
        <color rgb="FFD5DAE0"/>
      </top>
      <bottom/>
      <diagonal/>
    </border>
    <border>
      <left/>
      <right style="thin">
        <color rgb="FFD5DAE0"/>
      </right>
      <top style="thin">
        <color rgb="FFD5DAE0"/>
      </top>
      <bottom/>
      <diagonal/>
    </border>
    <border>
      <left/>
      <right/>
      <top style="thin">
        <color rgb="FFD5DAE0"/>
      </top>
      <bottom style="thin">
        <color rgb="FFD5DAE0"/>
      </bottom>
      <diagonal/>
    </border>
    <border>
      <left/>
      <right style="thin">
        <color rgb="FFD5DAE0"/>
      </right>
      <top style="thin">
        <color rgb="FFD5DAE0"/>
      </top>
      <bottom style="thin">
        <color rgb="FFD5DAE0"/>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65">
    <xf numFmtId="0" fontId="0" fillId="0" borderId="0" applyAlignment="1" pivotButton="0" quotePrefix="0" xfId="0">
      <alignment horizontal="general" vertical="bottom"/>
    </xf>
    <xf numFmtId="0" fontId="4" fillId="2" borderId="0" applyAlignment="1" pivotButton="0" quotePrefix="0" xfId="0">
      <alignment horizontal="left" vertical="center" indent="1"/>
    </xf>
    <xf numFmtId="0" fontId="5" fillId="3" borderId="0" applyAlignment="1" pivotButton="0" quotePrefix="0" xfId="0">
      <alignment horizontal="left" vertical="center" indent="1"/>
    </xf>
    <xf numFmtId="0" fontId="6" fillId="4" borderId="0" applyAlignment="1" pivotButton="0" quotePrefix="0" xfId="0">
      <alignment horizontal="general" vertical="center" indent="1"/>
    </xf>
    <xf numFmtId="0" fontId="7" fillId="0" borderId="0" applyAlignment="1" pivotButton="0" quotePrefix="0" xfId="0">
      <alignment horizontal="general" vertical="top" wrapText="1"/>
    </xf>
    <xf numFmtId="0" fontId="5" fillId="0" borderId="0" applyAlignment="1" pivotButton="0" quotePrefix="0" xfId="0">
      <alignment horizontal="general" vertical="top"/>
    </xf>
    <xf numFmtId="0" fontId="8" fillId="2" borderId="1" applyAlignment="1" pivotButton="0" quotePrefix="0" xfId="0">
      <alignment horizontal="center" vertical="center" wrapText="1"/>
    </xf>
    <xf numFmtId="0" fontId="5" fillId="0" borderId="1" applyAlignment="1" pivotButton="0" quotePrefix="0" xfId="0">
      <alignment horizontal="general" vertical="top"/>
    </xf>
    <xf numFmtId="0" fontId="9" fillId="0" borderId="0" applyAlignment="1" pivotButton="0" quotePrefix="0" xfId="0">
      <alignment horizontal="general" vertical="top"/>
    </xf>
    <xf numFmtId="0" fontId="10" fillId="0" borderId="0" applyAlignment="1" pivotButton="0" quotePrefix="0" xfId="0">
      <alignment horizontal="general" vertical="top"/>
    </xf>
    <xf numFmtId="0" fontId="11" fillId="0" borderId="1" applyAlignment="1" pivotButton="0" quotePrefix="0" xfId="0">
      <alignment horizontal="general" vertical="bottom"/>
    </xf>
    <xf numFmtId="164" fontId="11" fillId="0" borderId="1" applyAlignment="1" pivotButton="0" quotePrefix="0" xfId="0">
      <alignment horizontal="general" vertical="bottom"/>
    </xf>
    <xf numFmtId="1" fontId="12" fillId="0" borderId="1" applyAlignment="1" pivotButton="0" quotePrefix="0" xfId="0">
      <alignment horizontal="center" vertical="bottom"/>
    </xf>
    <xf numFmtId="0" fontId="0" fillId="5" borderId="1" applyAlignment="1" pivotButton="0" quotePrefix="0" xfId="0">
      <alignment horizontal="general" vertical="bottom"/>
    </xf>
    <xf numFmtId="0" fontId="5" fillId="5" borderId="1" applyAlignment="1" pivotButton="0" quotePrefix="0" xfId="0">
      <alignment horizontal="general" vertical="bottom"/>
    </xf>
    <xf numFmtId="2" fontId="13" fillId="5" borderId="1" applyAlignment="1" pivotButton="0" quotePrefix="0" xfId="0">
      <alignment horizontal="center" vertical="bottom"/>
    </xf>
    <xf numFmtId="164" fontId="13" fillId="5" borderId="1" applyAlignment="1" pivotButton="0" quotePrefix="0" xfId="0">
      <alignment horizontal="center" vertical="bottom"/>
    </xf>
    <xf numFmtId="1" fontId="13" fillId="5" borderId="1" applyAlignment="1" pivotButton="0" quotePrefix="0" xfId="0">
      <alignment horizontal="center" vertical="bottom"/>
    </xf>
    <xf numFmtId="0" fontId="0" fillId="3" borderId="1" applyAlignment="1" pivotButton="0" quotePrefix="0" xfId="0">
      <alignment horizontal="general" vertical="bottom"/>
    </xf>
    <xf numFmtId="0" fontId="5" fillId="3" borderId="1" applyAlignment="1" pivotButton="0" quotePrefix="0" xfId="0">
      <alignment horizontal="general" vertical="bottom"/>
    </xf>
    <xf numFmtId="0" fontId="13" fillId="3" borderId="1" applyAlignment="1" pivotButton="0" quotePrefix="0" xfId="0">
      <alignment horizontal="center" vertical="bottom"/>
    </xf>
    <xf numFmtId="0" fontId="14" fillId="0" borderId="0" applyAlignment="1" pivotButton="0" quotePrefix="0" xfId="0">
      <alignment horizontal="general" vertical="bottom"/>
    </xf>
    <xf numFmtId="2" fontId="12" fillId="0" borderId="1" applyAlignment="1" pivotButton="0" quotePrefix="0" xfId="0">
      <alignment horizontal="general" vertical="bottom"/>
    </xf>
    <xf numFmtId="0" fontId="15" fillId="0" borderId="0" applyAlignment="1" pivotButton="0" quotePrefix="0" xfId="0">
      <alignment horizontal="general" vertical="bottom"/>
    </xf>
    <xf numFmtId="0" fontId="7" fillId="0" borderId="1" applyAlignment="1" pivotButton="0" quotePrefix="0" xfId="0">
      <alignment horizontal="general" vertical="bottom"/>
    </xf>
    <xf numFmtId="164" fontId="12" fillId="0" borderId="1" applyAlignment="1" pivotButton="0" quotePrefix="0" xfId="0">
      <alignment horizontal="general" vertical="bottom"/>
    </xf>
    <xf numFmtId="0" fontId="7" fillId="0" borderId="1" applyAlignment="1" pivotButton="0" quotePrefix="0" xfId="0">
      <alignment horizontal="general" vertical="top" wrapText="1"/>
    </xf>
    <xf numFmtId="0" fontId="8" fillId="2" borderId="1" applyAlignment="1" pivotButton="0" quotePrefix="0" xfId="0">
      <alignment horizontal="general" vertical="bottom"/>
    </xf>
    <xf numFmtId="164" fontId="8" fillId="2" borderId="1" applyAlignment="1" pivotButton="0" quotePrefix="0" xfId="0">
      <alignment horizontal="general" vertical="bottom"/>
    </xf>
    <xf numFmtId="0" fontId="5"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6" borderId="0" applyAlignment="1" pivotButton="0" quotePrefix="0" xfId="0">
      <alignment horizontal="left" vertical="center" indent="1"/>
    </xf>
    <xf numFmtId="0" fontId="0" fillId="6" borderId="0" pivotButton="0" quotePrefix="0" xfId="0"/>
    <xf numFmtId="0" fontId="4" fillId="6" borderId="0" applyAlignment="1" pivotButton="0" quotePrefix="0" xfId="0">
      <alignment horizontal="left" vertical="center"/>
    </xf>
    <xf numFmtId="0" fontId="5" fillId="3" borderId="0" applyAlignment="1" pivotButton="0" quotePrefix="0" xfId="0">
      <alignment horizontal="left" vertical="center" indent="1"/>
    </xf>
    <xf numFmtId="0" fontId="6" fillId="4" borderId="0" applyAlignment="1" pivotButton="0" quotePrefix="0" xfId="0">
      <alignment horizontal="general" vertical="center" indent="1"/>
    </xf>
    <xf numFmtId="0" fontId="7" fillId="0" borderId="0" applyAlignment="1" pivotButton="0" quotePrefix="0" xfId="0">
      <alignment horizontal="general" vertical="top" wrapText="1"/>
    </xf>
    <xf numFmtId="0" fontId="5" fillId="0" borderId="0" applyAlignment="1" pivotButton="0" quotePrefix="0" xfId="0">
      <alignment horizontal="general" vertical="top"/>
    </xf>
    <xf numFmtId="0" fontId="8"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5" fillId="0" borderId="1" applyAlignment="1" pivotButton="0" quotePrefix="0" xfId="0">
      <alignment horizontal="general" vertical="top"/>
    </xf>
    <xf numFmtId="0" fontId="9" fillId="0" borderId="0" applyAlignment="1" pivotButton="0" quotePrefix="0" xfId="0">
      <alignment horizontal="general" vertical="top"/>
    </xf>
    <xf numFmtId="0" fontId="10" fillId="0" borderId="0" applyAlignment="1" pivotButton="0" quotePrefix="0" xfId="0">
      <alignment horizontal="general" vertical="top"/>
    </xf>
    <xf numFmtId="0" fontId="11" fillId="0" borderId="1" applyAlignment="1" pivotButton="0" quotePrefix="0" xfId="0">
      <alignment horizontal="general" vertical="bottom"/>
    </xf>
    <xf numFmtId="164" fontId="11" fillId="0" borderId="1" applyAlignment="1" pivotButton="0" quotePrefix="0" xfId="0">
      <alignment horizontal="general" vertical="bottom"/>
    </xf>
    <xf numFmtId="1" fontId="12" fillId="0" borderId="1" applyAlignment="1" pivotButton="0" quotePrefix="0" xfId="0">
      <alignment horizontal="center" vertical="bottom"/>
    </xf>
    <xf numFmtId="0" fontId="0" fillId="5" borderId="1" applyAlignment="1" pivotButton="0" quotePrefix="0" xfId="0">
      <alignment horizontal="general" vertical="bottom"/>
    </xf>
    <xf numFmtId="0" fontId="5" fillId="5" borderId="1" applyAlignment="1" pivotButton="0" quotePrefix="0" xfId="0">
      <alignment horizontal="general" vertical="bottom"/>
    </xf>
    <xf numFmtId="2" fontId="13" fillId="5" borderId="1" applyAlignment="1" pivotButton="0" quotePrefix="0" xfId="0">
      <alignment horizontal="center" vertical="bottom"/>
    </xf>
    <xf numFmtId="164" fontId="13" fillId="5" borderId="1" applyAlignment="1" pivotButton="0" quotePrefix="0" xfId="0">
      <alignment horizontal="center" vertical="bottom"/>
    </xf>
    <xf numFmtId="1" fontId="13" fillId="5" borderId="1" applyAlignment="1" pivotButton="0" quotePrefix="0" xfId="0">
      <alignment horizontal="center" vertical="bottom"/>
    </xf>
    <xf numFmtId="0" fontId="0" fillId="3" borderId="1" applyAlignment="1" pivotButton="0" quotePrefix="0" xfId="0">
      <alignment horizontal="general" vertical="bottom"/>
    </xf>
    <xf numFmtId="0" fontId="5" fillId="3" borderId="1" applyAlignment="1" pivotButton="0" quotePrefix="0" xfId="0">
      <alignment horizontal="general" vertical="bottom"/>
    </xf>
    <xf numFmtId="0" fontId="13" fillId="3" borderId="1" applyAlignment="1" pivotButton="0" quotePrefix="0" xfId="0">
      <alignment horizontal="center" vertical="bottom"/>
    </xf>
    <xf numFmtId="0" fontId="14" fillId="0" borderId="0" applyAlignment="1" pivotButton="0" quotePrefix="0" xfId="0">
      <alignment horizontal="general" vertical="bottom"/>
    </xf>
    <xf numFmtId="2" fontId="12" fillId="0" borderId="1" applyAlignment="1" pivotButton="0" quotePrefix="0" xfId="0">
      <alignment horizontal="general" vertical="bottom"/>
    </xf>
    <xf numFmtId="0" fontId="15" fillId="0" borderId="0" applyAlignment="1" pivotButton="0" quotePrefix="0" xfId="0">
      <alignment horizontal="general" vertical="bottom"/>
    </xf>
    <xf numFmtId="0" fontId="7" fillId="0" borderId="1" applyAlignment="1" pivotButton="0" quotePrefix="0" xfId="0">
      <alignment horizontal="general" vertical="bottom"/>
    </xf>
    <xf numFmtId="164" fontId="12" fillId="0" borderId="1" applyAlignment="1" pivotButton="0" quotePrefix="0" xfId="0">
      <alignment horizontal="general" vertical="bottom"/>
    </xf>
    <xf numFmtId="0" fontId="7" fillId="0" borderId="1" applyAlignment="1" pivotButton="0" quotePrefix="0" xfId="0">
      <alignment horizontal="general" vertical="top" wrapText="1"/>
    </xf>
    <xf numFmtId="0" fontId="8" fillId="2" borderId="1" applyAlignment="1" pivotButton="0" quotePrefix="0" xfId="0">
      <alignment horizontal="general" vertical="bottom"/>
    </xf>
    <xf numFmtId="164" fontId="8" fillId="2" borderId="1" applyAlignment="1" pivotButton="0" quotePrefix="0" xfId="0">
      <alignment horizontal="general" vertical="bottom"/>
    </xf>
    <xf numFmtId="0" fontId="5"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2">
    <dxf>
      <fill>
        <patternFill>
          <bgColor rgb="FFD8F0DC"/>
        </patternFill>
      </fill>
    </dxf>
    <dxf>
      <fill>
        <patternFill>
          <bgColor rgb="FFF8D2D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2F4F6"/>
      <rgbColor rgb="FFE4F7FC"/>
      <rgbColor rgb="FF660066"/>
      <rgbColor rgb="FFFF8080"/>
      <rgbColor rgb="FF0066CC"/>
      <rgbColor rgb="FFD5DAE0"/>
      <rgbColor rgb="FF000080"/>
      <rgbColor rgb="FFFF00FF"/>
      <rgbColor rgb="FFFFFF00"/>
      <rgbColor rgb="FF00FFFF"/>
      <rgbColor rgb="FF800080"/>
      <rgbColor rgb="FF800000"/>
      <rgbColor rgb="FF008080"/>
      <rgbColor rgb="FF0000FF"/>
      <rgbColor rgb="FF00CCFF"/>
      <rgbColor rgb="FFCCFFFF"/>
      <rgbColor rgb="FFD8F0DC"/>
      <rgbColor rgb="FFFFFF99"/>
      <rgbColor rgb="FF99CCFF"/>
      <rgbColor rgb="FFFF99CC"/>
      <rgbColor rgb="FFCC99FF"/>
      <rgbColor rgb="FFF8D2D2"/>
      <rgbColor rgb="FF3366FF"/>
      <rgbColor rgb="FF4BC7E9"/>
      <rgbColor rgb="FF99CC00"/>
      <rgbColor rgb="FFFFCC00"/>
      <rgbColor rgb="FFFF9900"/>
      <rgbColor rgb="FFFF6600"/>
      <rgbColor rgb="FF5A6570"/>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Weighted score by startup</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spPr>
            <a:solidFill xmlns:a="http://schemas.openxmlformats.org/drawingml/2006/main">
              <a:srgbClr val="4bc7e9"/>
            </a:solidFill>
            <a:ln xmlns:a="http://schemas.openxmlformats.org/drawingml/2006/main" w="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
                </a:r>
              </a:p>
            </txPr>
            <showLegendKey val="0"/>
            <showVal val="0"/>
            <showCatName val="0"/>
            <showSerName val="0"/>
            <showPercent val="0"/>
            <showLeaderLines val="1"/>
          </dLbls>
          <cat>
            <strRef>
              <f>Scorecard!$E$6:$I$6</f>
              <strCache>
                <ptCount val="5"/>
                <pt idx="0">
                  <v>Northlight Vision</v>
                </pt>
                <pt idx="1">
                  <v>Corvus Robotics</v>
                </pt>
                <pt idx="2">
                  <v>Helio Materials</v>
                </pt>
                <pt idx="3">
                  <v>GridSense</v>
                </pt>
                <pt idx="4">
                  <v>BioFilm Labs</v>
                </pt>
              </strCache>
            </strRef>
          </cat>
          <val>
            <numRef>
              <f>Scorecard!$E$21:$I$21</f>
              <numCache>
                <formatCode>0.00</formatCode>
                <ptCount val="5"/>
                <pt idx="0">
                  <v>4.17</v>
                </pt>
                <pt idx="1">
                  <v>3.04</v>
                </pt>
                <pt idx="2">
                  <v>2.27</v>
                </pt>
                <pt idx="3">
                  <v>4.34</v>
                </pt>
                <pt idx="4">
                  <v>1.83</v>
                </pt>
              </numCache>
            </numRef>
          </val>
        </ser>
        <gapWidth val="150"/>
        <overlap val="0"/>
        <axId val="80907375"/>
        <axId val="62613091"/>
      </barChart>
      <catAx>
        <axId val="80907375"/>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
            </a:r>
          </a:p>
        </txPr>
        <crossAx val="62613091"/>
        <crosses val="autoZero"/>
        <auto val="1"/>
        <lblAlgn val="ctr"/>
        <lblOffset val="100"/>
        <noMultiLvlLbl val="0"/>
      </catAx>
      <valAx>
        <axId val="62613091"/>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Weighted score (out of 5)</a:t>
                </a:r>
              </a:p>
            </rich>
          </tx>
          <overlay val="0"/>
          <spPr>
            <a:noFill xmlns:a="http://schemas.openxmlformats.org/drawingml/2006/main"/>
            <a:ln xmlns:a="http://schemas.openxmlformats.org/drawingml/2006/main" w="0">
              <a:noFill/>
              <a:prstDash val="solid"/>
            </a:ln>
          </spPr>
        </title>
        <numFmt formatCode="0.00"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
            </a:r>
          </a:p>
        </txPr>
        <crossAx val="80907375"/>
        <crosses val="autoZero"/>
        <crossBetween val="between"/>
      </valAx>
    </plotArea>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533525"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twoCellAnchor editAs="oneCell">
    <from>
      <col>1</col>
      <colOff>0</colOff>
      <row>29</row>
      <rowOff>0</rowOff>
    </from>
    <to>
      <col>5</col>
      <colOff>398880</colOff>
      <row>44</row>
      <rowOff>21960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oneCellAnchor>
    <from>
      <col>0</col>
      <colOff>0</colOff>
      <row>0</row>
      <rowOff>0</rowOff>
    </from>
    <ext cx="1533525" cy="4191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533525"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filterMode="0">
    <outlinePr summaryBelow="1" summaryRight="1"/>
    <pageSetUpPr fitToPage="1"/>
  </sheetPr>
  <dimension ref="A1:H29"/>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59765625" defaultRowHeight="15" customHeight="1" zeroHeight="0" outlineLevelRow="0"/>
  <cols>
    <col width="3" customWidth="1" style="30" min="1" max="1"/>
    <col width="26" customWidth="1" style="30" min="2" max="2"/>
    <col width="22" customWidth="1" style="30" min="3" max="4"/>
    <col width="18" customWidth="1" style="30" min="5" max="8"/>
  </cols>
  <sheetData>
    <row r="1" ht="21.75" customHeight="1" s="31">
      <c r="A1" s="32" t="n"/>
      <c r="B1" s="33" t="n"/>
      <c r="C1" s="34" t="inlineStr">
        <is>
          <t>Startup Evaluation Scorecard</t>
        </is>
      </c>
    </row>
    <row r="2" ht="21.75" customHeight="1" s="31">
      <c r="A2" s="33" t="n"/>
      <c r="B2" s="33" t="n"/>
    </row>
    <row r="3" ht="13.5" customHeight="1" s="31">
      <c r="A3" s="33" t="n"/>
      <c r="B3" s="33" t="n"/>
    </row>
    <row r="4" ht="19.5" customHeight="1" s="31">
      <c r="A4" s="35" t="inlineStr">
        <is>
          <t>InnoLead Innovation Toolkit</t>
        </is>
      </c>
    </row>
    <row r="6" ht="21.75" customHeight="1" s="31">
      <c r="A6" s="36" t="inlineStr">
        <is>
          <t>Purpose</t>
        </is>
      </c>
    </row>
    <row r="7" ht="45.75" customHeight="1" s="31">
      <c r="B7" s="37" t="inlineStr">
        <is>
          <t>Compare startups on the same weighted criteria so decisions rest on evidence rather than the loudest voice in the room. Weights live in one place and can be tuned per evaluation round.</t>
        </is>
      </c>
    </row>
    <row r="9" ht="21.75" customHeight="1" s="31">
      <c r="A9" s="36" t="inlineStr">
        <is>
          <t>How to use this workbook</t>
        </is>
      </c>
    </row>
    <row r="10" ht="30" customHeight="1" s="31">
      <c r="B10" s="38" t="inlineStr">
        <is>
          <t>1.</t>
        </is>
      </c>
      <c r="C10" s="37" t="inlineStr">
        <is>
          <t>Open the Criteria tab. Edit criterion names and set weights — the check cell turns green when they total 100%.</t>
        </is>
      </c>
    </row>
    <row r="11" ht="30" customHeight="1" s="31">
      <c r="B11" s="38" t="inlineStr">
        <is>
          <t>2.</t>
        </is>
      </c>
      <c r="C11" s="37" t="inlineStr">
        <is>
          <t>On the Scorecard tab, replace the sample startup names in the header row with your candidates.</t>
        </is>
      </c>
    </row>
    <row r="12" ht="30" customHeight="1" s="31">
      <c r="B12" s="38" t="inlineStr">
        <is>
          <t>3.</t>
        </is>
      </c>
      <c r="C12" s="37" t="inlineStr">
        <is>
          <t>Score every criterion from 1 to 5 for each startup. Cells shade red through green as you type.</t>
        </is>
      </c>
    </row>
    <row r="13" ht="30" customHeight="1" s="31">
      <c r="B13" s="38" t="inlineStr">
        <is>
          <t>4.</t>
        </is>
      </c>
      <c r="C13" s="37" t="inlineStr">
        <is>
          <t>Read the weighted score, score %, and the automatic Progress / Watch / Pass recommendation.</t>
        </is>
      </c>
    </row>
    <row r="14" ht="30" customHeight="1" s="31">
      <c r="B14" s="38" t="inlineStr">
        <is>
          <t>5.</t>
        </is>
      </c>
      <c r="C14" s="37" t="inlineStr">
        <is>
          <t>Adjust the progress threshold to suit the round — a crowded funnel deserves a higher bar.</t>
        </is>
      </c>
    </row>
    <row r="16" ht="21.75" customHeight="1" s="31">
      <c r="A16" s="36" t="inlineStr">
        <is>
          <t>What is in each tab</t>
        </is>
      </c>
    </row>
    <row r="17" ht="31.5" customHeight="1" s="31">
      <c r="B17" s="39" t="inlineStr">
        <is>
          <t>Tab</t>
        </is>
      </c>
      <c r="C17" s="39" t="inlineStr">
        <is>
          <t>What it does</t>
        </is>
      </c>
      <c r="D17" s="40" t="n"/>
      <c r="E17" s="40" t="n"/>
      <c r="F17" s="40" t="n"/>
      <c r="G17" s="41" t="n"/>
    </row>
    <row r="18" ht="27.75" customHeight="1" s="31">
      <c r="B18" s="42" t="inlineStr">
        <is>
          <t>Instructions</t>
        </is>
      </c>
      <c r="C18" s="37" t="inlineStr">
        <is>
          <t>This page — purpose, workflow and colour key.</t>
        </is>
      </c>
    </row>
    <row r="19" ht="27.75" customHeight="1" s="31">
      <c r="B19" s="42" t="inlineStr">
        <is>
          <t>Scorecard</t>
        </is>
      </c>
      <c r="C19" s="37" t="inlineStr">
        <is>
          <t>Scoring grid, weighted totals, recommendation and chart.</t>
        </is>
      </c>
    </row>
    <row r="20" ht="27.75" customHeight="1" s="31">
      <c r="B20" s="42" t="inlineStr">
        <is>
          <t>Criteria</t>
        </is>
      </c>
      <c r="C20" s="37" t="inlineStr">
        <is>
          <t>Criterion names, weights and what a score of 5 looks like.</t>
        </is>
      </c>
    </row>
    <row r="22" ht="21.75" customHeight="1" s="31">
      <c r="A22" s="36" t="inlineStr">
        <is>
          <t>Colour key and notes</t>
        </is>
      </c>
    </row>
    <row r="23" ht="15" customHeight="1" s="31">
      <c r="B23" s="43" t="inlineStr">
        <is>
          <t>Blue text</t>
        </is>
      </c>
      <c r="C23" s="37" t="inlineStr">
        <is>
          <t>You type here (assumptions and data entry)</t>
        </is>
      </c>
    </row>
    <row r="24" ht="15" customHeight="1" s="31">
      <c r="B24" s="38" t="inlineStr">
        <is>
          <t>Black text</t>
        </is>
      </c>
      <c r="C24" s="37" t="inlineStr">
        <is>
          <t>Formula — do not overwrite</t>
        </is>
      </c>
    </row>
    <row r="25" ht="15" customHeight="1" s="31">
      <c r="B25" s="44" t="inlineStr">
        <is>
          <t>Green text</t>
        </is>
      </c>
      <c r="C25" s="37" t="inlineStr">
        <is>
          <t>Pulled from another tab in this workbook</t>
        </is>
      </c>
    </row>
    <row r="27" ht="25.5" customHeight="1" s="31">
      <c r="B27" s="38" t="inlineStr">
        <is>
          <t>•</t>
        </is>
      </c>
      <c r="C27" s="37" t="inlineStr">
        <is>
          <t>Score the criteria independently; do not adjust one score to make a total come out right.</t>
        </is>
      </c>
    </row>
    <row r="28" ht="25.5" customHeight="1" s="31">
      <c r="B28" s="38" t="inlineStr">
        <is>
          <t>•</t>
        </is>
      </c>
      <c r="C28" s="37" t="inlineStr">
        <is>
          <t>The 'lowest criterion score' row is a deliberate veto check — a single 1 can outweigh a strong average.</t>
        </is>
      </c>
    </row>
    <row r="29" ht="25.5" customHeight="1" s="31">
      <c r="B29" s="38" t="inlineStr">
        <is>
          <t>•</t>
        </is>
      </c>
      <c r="C29" s="37" t="inlineStr">
        <is>
          <t>Keep completed scorecards as a record; they make later portfolio reviews far quicker.</t>
        </is>
      </c>
    </row>
  </sheetData>
  <mergeCells count="22">
    <mergeCell ref="A9:H9"/>
    <mergeCell ref="C24:G24"/>
    <mergeCell ref="C14:G14"/>
    <mergeCell ref="C1:H3"/>
    <mergeCell ref="A6:H6"/>
    <mergeCell ref="C29:G29"/>
    <mergeCell ref="C20:G20"/>
    <mergeCell ref="C10:G10"/>
    <mergeCell ref="A16:H16"/>
    <mergeCell ref="C25:G25"/>
    <mergeCell ref="C12:G12"/>
    <mergeCell ref="C11:G11"/>
    <mergeCell ref="C27:G27"/>
    <mergeCell ref="C23:G23"/>
    <mergeCell ref="B7:G7"/>
    <mergeCell ref="C17:G17"/>
    <mergeCell ref="A22:H22"/>
    <mergeCell ref="A4:H4"/>
    <mergeCell ref="C28:G28"/>
    <mergeCell ref="C19:G19"/>
    <mergeCell ref="C13:G13"/>
    <mergeCell ref="C18:G18"/>
  </mergeCells>
  <printOptions horizontalCentered="1" verticalCentered="0" headings="0" gridLines="0" gridLinesSet="1"/>
  <pageMargins left="0.75" right="0.75" top="1" bottom="1" header="0.511811023622047" footer="0.5"/>
  <pageSetup orientation="portrait" paperSize="1" scale="100" fitToHeight="1" fitToWidth="1" pageOrder="downThenOver" blackAndWhite="0" draft="0" horizontalDpi="300" verticalDpi="300" copies="1"/>
  <headerFooter differentOddEven="0" differentFirst="0">
    <oddHeader/>
    <oddFooter>&amp;L&amp;8 &amp;K808080Copyright 2026 InnoLead. All Rights Reserved.&amp;C&amp;R&amp;8 &amp;K808080&amp;P</oddFooter>
    <evenHeader/>
    <evenFooter>&amp;L&amp;8 &amp;K808080Copyright 2026 InnoLead. All Rights Reserved.&amp;C&amp;R&amp;8 &amp;K808080&amp;P</evenFooter>
    <firstHeader/>
    <firstFooter>&amp;L&amp;8 &amp;K808080Copyright 2026 InnoLead. All Rights Reserved.&amp;C&amp;R&amp;8 &amp;K808080&amp;P</firstFooter>
  </headerFooter>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I28"/>
  <sheetViews>
    <sheetView showFormulas="0" showGridLines="0" showRowColHeaders="1" showZeros="1" rightToLeft="0" tabSelected="0" showOutlineSymbols="1" defaultGridColor="1"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baseColWidth="8" defaultColWidth="8.59765625" defaultRowHeight="15" customHeight="1" zeroHeight="0" outlineLevelRow="0"/>
  <cols>
    <col width="20" customWidth="1" style="30" min="1" max="1"/>
    <col width="34" customWidth="1" style="30" min="2" max="2"/>
    <col width="11" customWidth="1" style="30" min="3" max="3"/>
    <col width="3" customWidth="1" style="30" min="4" max="4"/>
    <col width="19" customWidth="1" style="30" min="5" max="9"/>
  </cols>
  <sheetData>
    <row r="1" ht="21.75" customHeight="1" s="31">
      <c r="A1" s="32" t="n"/>
      <c r="B1" s="33" t="n"/>
      <c r="C1" s="34" t="inlineStr">
        <is>
          <t>Startup Evaluation Scorecard</t>
        </is>
      </c>
    </row>
    <row r="2" ht="21.75" customHeight="1" s="31">
      <c r="A2" s="33" t="n"/>
      <c r="B2" s="33" t="n"/>
    </row>
    <row r="3" ht="13.5" customHeight="1" s="31">
      <c r="A3" s="33" t="n"/>
      <c r="B3" s="33" t="n"/>
    </row>
    <row r="4" ht="19.5" customHeight="1" s="31">
      <c r="A4" s="35" t="inlineStr">
        <is>
          <t>Score each startup 1-5 against every criterion — weighted totals calculate automatically</t>
        </is>
      </c>
    </row>
    <row r="6" ht="31.5" customHeight="1" s="31">
      <c r="A6" s="39" t="inlineStr">
        <is>
          <t>Category</t>
        </is>
      </c>
      <c r="B6" s="39" t="inlineStr">
        <is>
          <t>Criterion</t>
        </is>
      </c>
      <c r="C6" s="39" t="inlineStr">
        <is>
          <t>Weight</t>
        </is>
      </c>
      <c r="D6" s="39" t="n"/>
      <c r="E6" s="39" t="inlineStr">
        <is>
          <t>Northlight Vision</t>
        </is>
      </c>
      <c r="F6" s="39" t="inlineStr">
        <is>
          <t>Corvus Robotics</t>
        </is>
      </c>
      <c r="G6" s="39" t="inlineStr">
        <is>
          <t>Helio Materials</t>
        </is>
      </c>
      <c r="H6" s="39" t="inlineStr">
        <is>
          <t>GridSense</t>
        </is>
      </c>
      <c r="I6" s="39" t="inlineStr">
        <is>
          <t>BioFilm Labs</t>
        </is>
      </c>
    </row>
    <row r="7" ht="15" customHeight="1" s="31">
      <c r="A7" s="45">
        <f>Criteria!A7</f>
        <v/>
      </c>
      <c r="B7" s="45">
        <f>Criteria!B7</f>
        <v/>
      </c>
      <c r="C7" s="46">
        <f>Criteria!C7</f>
        <v/>
      </c>
      <c r="E7" s="47" t="n">
        <v>4</v>
      </c>
      <c r="F7" s="47" t="n">
        <v>3</v>
      </c>
      <c r="G7" s="47" t="n">
        <v>2</v>
      </c>
      <c r="H7" s="47" t="n">
        <v>5</v>
      </c>
      <c r="I7" s="47" t="n">
        <v>2</v>
      </c>
    </row>
    <row r="8" ht="15" customHeight="1" s="31">
      <c r="A8" s="45">
        <f>Criteria!A8</f>
        <v/>
      </c>
      <c r="B8" s="45">
        <f>Criteria!B8</f>
        <v/>
      </c>
      <c r="C8" s="46">
        <f>Criteria!C8</f>
        <v/>
      </c>
      <c r="E8" s="47" t="n">
        <v>4</v>
      </c>
      <c r="F8" s="47" t="n">
        <v>3</v>
      </c>
      <c r="G8" s="47" t="n">
        <v>1</v>
      </c>
      <c r="H8" s="47" t="n">
        <v>5</v>
      </c>
      <c r="I8" s="47" t="n">
        <v>1</v>
      </c>
    </row>
    <row r="9" ht="15" customHeight="1" s="31">
      <c r="A9" s="45">
        <f>Criteria!A9</f>
        <v/>
      </c>
      <c r="B9" s="45">
        <f>Criteria!B9</f>
        <v/>
      </c>
      <c r="C9" s="46">
        <f>Criteria!C9</f>
        <v/>
      </c>
      <c r="E9" s="47" t="n">
        <v>3</v>
      </c>
      <c r="F9" s="47" t="n">
        <v>2</v>
      </c>
      <c r="G9" s="47" t="n">
        <v>2</v>
      </c>
      <c r="H9" s="47" t="n">
        <v>4</v>
      </c>
      <c r="I9" s="47" t="n">
        <v>2</v>
      </c>
    </row>
    <row r="10" ht="15" customHeight="1" s="31">
      <c r="A10" s="45">
        <f>Criteria!A10</f>
        <v/>
      </c>
      <c r="B10" s="45">
        <f>Criteria!B10</f>
        <v/>
      </c>
      <c r="C10" s="46">
        <f>Criteria!C10</f>
        <v/>
      </c>
      <c r="E10" s="47" t="n">
        <v>5</v>
      </c>
      <c r="F10" s="47" t="n">
        <v>4</v>
      </c>
      <c r="G10" s="47" t="n">
        <v>3</v>
      </c>
      <c r="H10" s="47" t="n">
        <v>4</v>
      </c>
      <c r="I10" s="47" t="n">
        <v>3</v>
      </c>
    </row>
    <row r="11" ht="15" customHeight="1" s="31">
      <c r="A11" s="45">
        <f>Criteria!A11</f>
        <v/>
      </c>
      <c r="B11" s="45">
        <f>Criteria!B11</f>
        <v/>
      </c>
      <c r="C11" s="46">
        <f>Criteria!C11</f>
        <v/>
      </c>
      <c r="E11" s="47" t="n">
        <v>3</v>
      </c>
      <c r="F11" s="47" t="n">
        <v>3</v>
      </c>
      <c r="G11" s="47" t="n">
        <v>2</v>
      </c>
      <c r="H11" s="47" t="n">
        <v>4</v>
      </c>
      <c r="I11" s="47" t="n">
        <v>2</v>
      </c>
    </row>
    <row r="12" ht="15" customHeight="1" s="31">
      <c r="A12" s="45">
        <f>Criteria!A12</f>
        <v/>
      </c>
      <c r="B12" s="45">
        <f>Criteria!B12</f>
        <v/>
      </c>
      <c r="C12" s="46">
        <f>Criteria!C12</f>
        <v/>
      </c>
      <c r="E12" s="47" t="n">
        <v>4</v>
      </c>
      <c r="F12" s="47" t="n">
        <v>3</v>
      </c>
      <c r="G12" s="47" t="n">
        <v>2</v>
      </c>
      <c r="H12" s="47" t="n">
        <v>5</v>
      </c>
      <c r="I12" s="47" t="n">
        <v>2</v>
      </c>
    </row>
    <row r="13" ht="15" customHeight="1" s="31">
      <c r="A13" s="45">
        <f>Criteria!A13</f>
        <v/>
      </c>
      <c r="B13" s="45">
        <f>Criteria!B13</f>
        <v/>
      </c>
      <c r="C13" s="46">
        <f>Criteria!C13</f>
        <v/>
      </c>
      <c r="E13" s="47" t="n">
        <v>5</v>
      </c>
      <c r="F13" s="47" t="n">
        <v>3</v>
      </c>
      <c r="G13" s="47" t="n">
        <v>3</v>
      </c>
      <c r="H13" s="47" t="n">
        <v>4</v>
      </c>
      <c r="I13" s="47" t="n">
        <v>2</v>
      </c>
    </row>
    <row r="14" ht="15" customHeight="1" s="31">
      <c r="A14" s="45">
        <f>Criteria!A14</f>
        <v/>
      </c>
      <c r="B14" s="45">
        <f>Criteria!B14</f>
        <v/>
      </c>
      <c r="C14" s="46">
        <f>Criteria!C14</f>
        <v/>
      </c>
      <c r="E14" s="47" t="n">
        <v>4</v>
      </c>
      <c r="F14" s="47" t="n">
        <v>3</v>
      </c>
      <c r="G14" s="47" t="n">
        <v>2</v>
      </c>
      <c r="H14" s="47" t="n">
        <v>5</v>
      </c>
      <c r="I14" s="47" t="n">
        <v>1</v>
      </c>
    </row>
    <row r="15" ht="15" customHeight="1" s="31">
      <c r="A15" s="45">
        <f>Criteria!A15</f>
        <v/>
      </c>
      <c r="B15" s="45">
        <f>Criteria!B15</f>
        <v/>
      </c>
      <c r="C15" s="46">
        <f>Criteria!C15</f>
        <v/>
      </c>
      <c r="E15" s="47" t="n">
        <v>4</v>
      </c>
      <c r="F15" s="47" t="n">
        <v>2</v>
      </c>
      <c r="G15" s="47" t="n">
        <v>2</v>
      </c>
      <c r="H15" s="47" t="n">
        <v>5</v>
      </c>
      <c r="I15" s="47" t="n">
        <v>1</v>
      </c>
    </row>
    <row r="16" ht="15" customHeight="1" s="31">
      <c r="A16" s="45">
        <f>Criteria!A16</f>
        <v/>
      </c>
      <c r="B16" s="45">
        <f>Criteria!B16</f>
        <v/>
      </c>
      <c r="C16" s="46">
        <f>Criteria!C16</f>
        <v/>
      </c>
      <c r="E16" s="47" t="n">
        <v>5</v>
      </c>
      <c r="F16" s="47" t="n">
        <v>4</v>
      </c>
      <c r="G16" s="47" t="n">
        <v>3</v>
      </c>
      <c r="H16" s="47" t="n">
        <v>3</v>
      </c>
      <c r="I16" s="47" t="n">
        <v>2</v>
      </c>
    </row>
    <row r="17" ht="15" customHeight="1" s="31">
      <c r="A17" s="45">
        <f>Criteria!A17</f>
        <v/>
      </c>
      <c r="B17" s="45">
        <f>Criteria!B17</f>
        <v/>
      </c>
      <c r="C17" s="46">
        <f>Criteria!C17</f>
        <v/>
      </c>
      <c r="E17" s="47" t="n">
        <v>4</v>
      </c>
      <c r="F17" s="47" t="n">
        <v>2</v>
      </c>
      <c r="G17" s="47" t="n">
        <v>1</v>
      </c>
      <c r="H17" s="47" t="n">
        <v>5</v>
      </c>
      <c r="I17" s="47" t="n">
        <v>1</v>
      </c>
    </row>
    <row r="18" ht="15" customHeight="1" s="31">
      <c r="A18" s="45">
        <f>Criteria!A18</f>
        <v/>
      </c>
      <c r="B18" s="45">
        <f>Criteria!B18</f>
        <v/>
      </c>
      <c r="C18" s="46">
        <f>Criteria!C18</f>
        <v/>
      </c>
      <c r="E18" s="47" t="n">
        <v>3</v>
      </c>
      <c r="F18" s="47" t="n">
        <v>3</v>
      </c>
      <c r="G18" s="47" t="n">
        <v>3</v>
      </c>
      <c r="H18" s="47" t="n">
        <v>4</v>
      </c>
      <c r="I18" s="47" t="n">
        <v>2</v>
      </c>
    </row>
    <row r="19" ht="15" customHeight="1" s="31">
      <c r="A19" s="45">
        <f>Criteria!A19</f>
        <v/>
      </c>
      <c r="B19" s="45">
        <f>Criteria!B19</f>
        <v/>
      </c>
      <c r="C19" s="46">
        <f>Criteria!C19</f>
        <v/>
      </c>
      <c r="E19" s="47" t="n">
        <v>4</v>
      </c>
      <c r="F19" s="47" t="n">
        <v>3</v>
      </c>
      <c r="G19" s="47" t="n">
        <v>2</v>
      </c>
      <c r="H19" s="47" t="n">
        <v>4</v>
      </c>
      <c r="I19" s="47" t="n">
        <v>2</v>
      </c>
    </row>
    <row r="20" ht="15" customHeight="1" s="31">
      <c r="A20" s="45">
        <f>Criteria!A20</f>
        <v/>
      </c>
      <c r="B20" s="45">
        <f>Criteria!B20</f>
        <v/>
      </c>
      <c r="C20" s="46">
        <f>Criteria!C20</f>
        <v/>
      </c>
      <c r="E20" s="47" t="n">
        <v>4</v>
      </c>
      <c r="F20" s="47" t="n">
        <v>4</v>
      </c>
      <c r="G20" s="47" t="n">
        <v>4</v>
      </c>
      <c r="H20" s="47" t="n">
        <v>5</v>
      </c>
      <c r="I20" s="47" t="n">
        <v>3</v>
      </c>
    </row>
    <row r="21" ht="15" customHeight="1" s="31">
      <c r="A21" s="48" t="n"/>
      <c r="B21" s="49" t="inlineStr">
        <is>
          <t>WEIGHTED SCORE (out of 5)</t>
        </is>
      </c>
      <c r="C21" s="48" t="n"/>
      <c r="D21" s="48" t="n"/>
      <c r="E21" s="50">
        <f>SUMPRODUCT($C$7:$C$20,E7:E20)</f>
        <v/>
      </c>
      <c r="F21" s="50">
        <f>SUMPRODUCT($C$7:$C$20,F7:F20)</f>
        <v/>
      </c>
      <c r="G21" s="50">
        <f>SUMPRODUCT($C$7:$C$20,G7:G20)</f>
        <v/>
      </c>
      <c r="H21" s="50">
        <f>SUMPRODUCT($C$7:$C$20,H7:H20)</f>
        <v/>
      </c>
      <c r="I21" s="50">
        <f>SUMPRODUCT($C$7:$C$20,I7:I20)</f>
        <v/>
      </c>
    </row>
    <row r="22" ht="15" customHeight="1" s="31">
      <c r="A22" s="48" t="n"/>
      <c r="B22" s="49" t="inlineStr">
        <is>
          <t>SCORE AS %</t>
        </is>
      </c>
      <c r="C22" s="48" t="n"/>
      <c r="D22" s="48" t="n"/>
      <c r="E22" s="51">
        <f>SUMPRODUCT($C$7:$C$20,E7:E20)/5</f>
        <v/>
      </c>
      <c r="F22" s="51">
        <f>SUMPRODUCT($C$7:$C$20,F7:F20)/5</f>
        <v/>
      </c>
      <c r="G22" s="51">
        <f>SUMPRODUCT($C$7:$C$20,G7:G20)/5</f>
        <v/>
      </c>
      <c r="H22" s="51">
        <f>SUMPRODUCT($C$7:$C$20,H7:H20)/5</f>
        <v/>
      </c>
      <c r="I22" s="51">
        <f>SUMPRODUCT($C$7:$C$20,I7:I20)/5</f>
        <v/>
      </c>
    </row>
    <row r="23" ht="15" customHeight="1" s="31">
      <c r="A23" s="48" t="n"/>
      <c r="B23" s="49" t="inlineStr">
        <is>
          <t>SIMPLE AVERAGE</t>
        </is>
      </c>
      <c r="C23" s="48" t="n"/>
      <c r="D23" s="48" t="n"/>
      <c r="E23" s="50">
        <f>AVERAGE(E7:E20)</f>
        <v/>
      </c>
      <c r="F23" s="50">
        <f>AVERAGE(F7:F20)</f>
        <v/>
      </c>
      <c r="G23" s="50">
        <f>AVERAGE(G7:G20)</f>
        <v/>
      </c>
      <c r="H23" s="50">
        <f>AVERAGE(H7:H20)</f>
        <v/>
      </c>
      <c r="I23" s="50">
        <f>AVERAGE(I7:I20)</f>
        <v/>
      </c>
    </row>
    <row r="24" ht="15" customHeight="1" s="31">
      <c r="A24" s="48" t="n"/>
      <c r="B24" s="49" t="inlineStr">
        <is>
          <t>LOWEST CRITERION SCORE</t>
        </is>
      </c>
      <c r="C24" s="48" t="n"/>
      <c r="D24" s="48" t="n"/>
      <c r="E24" s="52">
        <f>MIN(E7:E20)</f>
        <v/>
      </c>
      <c r="F24" s="52">
        <f>MIN(F7:F20)</f>
        <v/>
      </c>
      <c r="G24" s="52">
        <f>MIN(G7:G20)</f>
        <v/>
      </c>
      <c r="H24" s="52">
        <f>MIN(H7:H20)</f>
        <v/>
      </c>
      <c r="I24" s="52">
        <f>MIN(I7:I20)</f>
        <v/>
      </c>
    </row>
    <row r="25" ht="15" customHeight="1" s="31">
      <c r="A25" s="53" t="n"/>
      <c r="B25" s="54" t="inlineStr">
        <is>
          <t>RECOMMENDATION (threshold in cell C27)</t>
        </is>
      </c>
      <c r="C25" s="53" t="n"/>
      <c r="D25" s="53" t="n"/>
      <c r="E25" s="55">
        <f>IF(E21="","",IF(E21&gt;=$C$27,"Progress",IF(E21&gt;=$C$27-0.5,"Watch","Pass")))</f>
        <v/>
      </c>
      <c r="F25" s="55">
        <f>IF(F21="","",IF(F21&gt;=$C$27,"Progress",IF(F21&gt;=$C$27-0.5,"Watch","Pass")))</f>
        <v/>
      </c>
      <c r="G25" s="55">
        <f>IF(G21="","",IF(G21&gt;=$C$27,"Progress",IF(G21&gt;=$C$27-0.5,"Watch","Pass")))</f>
        <v/>
      </c>
      <c r="H25" s="55">
        <f>IF(H21="","",IF(H21&gt;=$C$27,"Progress",IF(H21&gt;=$C$27-0.5,"Watch","Pass")))</f>
        <v/>
      </c>
      <c r="I25" s="55">
        <f>IF(I21="","",IF(I21&gt;=$C$27,"Progress",IF(I21&gt;=$C$27-0.5,"Watch","Pass")))</f>
        <v/>
      </c>
    </row>
    <row r="27" ht="15" customHeight="1" s="31">
      <c r="B27" s="56" t="inlineStr">
        <is>
          <t>Progress threshold (weighted score)</t>
        </is>
      </c>
      <c r="C27" s="57" t="n">
        <v>3.5</v>
      </c>
    </row>
    <row r="28" ht="15" customHeight="1" s="31">
      <c r="B28" s="58" t="inlineStr">
        <is>
          <t>Scores are 1 = poor, 3 = acceptable, 5 = excellent.</t>
        </is>
      </c>
    </row>
  </sheetData>
  <mergeCells count="2">
    <mergeCell ref="A4:I4"/>
    <mergeCell ref="C1:I3"/>
  </mergeCells>
  <conditionalFormatting sqref="E7:E20">
    <cfRule type="colorScale" priority="2">
      <colorScale>
        <cfvo type="num" val="1"/>
        <cfvo type="num" val="3"/>
        <cfvo type="num" val="5"/>
        <color rgb="FFF8D2D2"/>
        <color rgb="FFFDE9C9"/>
        <color rgb="FFD8F0DC"/>
      </colorScale>
    </cfRule>
  </conditionalFormatting>
  <conditionalFormatting sqref="F7:F20">
    <cfRule type="colorScale" priority="3">
      <colorScale>
        <cfvo type="num" val="1"/>
        <cfvo type="num" val="3"/>
        <cfvo type="num" val="5"/>
        <color rgb="FFF8D2D2"/>
        <color rgb="FFFDE9C9"/>
        <color rgb="FFD8F0DC"/>
      </colorScale>
    </cfRule>
  </conditionalFormatting>
  <conditionalFormatting sqref="G7:G20">
    <cfRule type="colorScale" priority="4">
      <colorScale>
        <cfvo type="num" val="1"/>
        <cfvo type="num" val="3"/>
        <cfvo type="num" val="5"/>
        <color rgb="FFF8D2D2"/>
        <color rgb="FFFDE9C9"/>
        <color rgb="FFD8F0DC"/>
      </colorScale>
    </cfRule>
  </conditionalFormatting>
  <conditionalFormatting sqref="H7:H20">
    <cfRule type="colorScale" priority="5">
      <colorScale>
        <cfvo type="num" val="1"/>
        <cfvo type="num" val="3"/>
        <cfvo type="num" val="5"/>
        <color rgb="FFF8D2D2"/>
        <color rgb="FFFDE9C9"/>
        <color rgb="FFD8F0DC"/>
      </colorScale>
    </cfRule>
  </conditionalFormatting>
  <conditionalFormatting sqref="I7:I20">
    <cfRule type="colorScale" priority="6">
      <colorScale>
        <cfvo type="num" val="1"/>
        <cfvo type="num" val="3"/>
        <cfvo type="num" val="5"/>
        <color rgb="FFF8D2D2"/>
        <color rgb="FFFDE9C9"/>
        <color rgb="FFD8F0DC"/>
      </colorScale>
    </cfRule>
  </conditionalFormatting>
  <dataValidations count="5">
    <dataValidation sqref="E7:E20" showDropDown="0" showInputMessage="0" showErrorMessage="0" allowBlank="1" type="list" errorStyle="stop" operator="between">
      <formula1>"1,2,3,4,5"</formula1>
      <formula2>0</formula2>
    </dataValidation>
    <dataValidation sqref="F7:F20" showDropDown="0" showInputMessage="0" showErrorMessage="0" allowBlank="1" type="list" errorStyle="stop" operator="between">
      <formula1>"1,2,3,4,5"</formula1>
      <formula2>0</formula2>
    </dataValidation>
    <dataValidation sqref="G7:G20" showDropDown="0" showInputMessage="0" showErrorMessage="0" allowBlank="1" type="list" errorStyle="stop" operator="between">
      <formula1>"1,2,3,4,5"</formula1>
      <formula2>0</formula2>
    </dataValidation>
    <dataValidation sqref="H7:H20" showDropDown="0" showInputMessage="0" showErrorMessage="0" allowBlank="1" type="list" errorStyle="stop" operator="between">
      <formula1>"1,2,3,4,5"</formula1>
      <formula2>0</formula2>
    </dataValidation>
    <dataValidation sqref="I7:I20" showDropDown="0" showInputMessage="0" showErrorMessage="0" allowBlank="1" type="list" errorStyle="stop" operator="between">
      <formula1>"1,2,3,4,5"</formula1>
      <formula2>0</formula2>
    </dataValidation>
  </dataValidations>
  <printOptions horizontalCentered="1" verticalCentered="0" headings="0" gridLines="0" gridLinesSet="1"/>
  <pageMargins left="0.75" right="0.75" top="1" bottom="1" header="0.511811023622047" footer="0.5"/>
  <pageSetup orientation="landscape" paperSize="1" scale="100" fitToHeight="1" fitToWidth="1" pageOrder="downThenOver" blackAndWhite="0" draft="0" horizontalDpi="300" verticalDpi="300" copies="1"/>
  <headerFooter differentOddEven="0" differentFirst="0">
    <oddHeader/>
    <oddFooter>&amp;L&amp;8 &amp;K808080Copyright 2026 InnoLead. All Rights Reserved.&amp;C&amp;R&amp;8 &amp;K808080&amp;P</oddFooter>
    <evenHeader/>
    <evenFooter>&amp;L&amp;8 &amp;K808080Copyright 2026 InnoLead. All Rights Reserved.&amp;C&amp;R&amp;8 &amp;K808080&amp;P</evenFooter>
    <firstHeader/>
    <firstFooter>&amp;L&amp;8 &amp;K808080Copyright 2026 InnoLead. All Rights Reserved.&amp;C&amp;R&amp;8 &amp;K808080&amp;P</firstFooter>
  </headerFooter>
  <drawing xmlns:r="http://schemas.openxmlformats.org/officeDocument/2006/relationships" r:id="rId1"/>
</worksheet>
</file>

<file path=xl/worksheets/sheet3.xml><?xml version="1.0" encoding="utf-8"?>
<worksheet xmlns="http://schemas.openxmlformats.org/spreadsheetml/2006/main">
  <sheetPr filterMode="0">
    <outlinePr summaryBelow="1" summaryRight="1"/>
    <pageSetUpPr fitToPage="1"/>
  </sheetPr>
  <dimension ref="A1:F22"/>
  <sheetViews>
    <sheetView showFormulas="0" showGridLines="0" showRowColHeaders="1" showZeros="1" rightToLeft="0" tabSelected="0" showOutlineSymbols="1" defaultGridColor="1"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baseColWidth="8" defaultColWidth="8.59765625" defaultRowHeight="15" customHeight="1" zeroHeight="0" outlineLevelRow="0"/>
  <cols>
    <col width="22" customWidth="1" style="30" min="1" max="1"/>
    <col width="34" customWidth="1" style="30" min="2" max="2"/>
    <col width="12" customWidth="1" style="30" min="3" max="3"/>
    <col width="42" customWidth="1" style="30" min="4" max="4"/>
    <col width="14" customWidth="1" style="30" min="5" max="6"/>
  </cols>
  <sheetData>
    <row r="1" ht="21.75" customHeight="1" s="31">
      <c r="A1" s="32" t="n"/>
      <c r="B1" s="33" t="n"/>
      <c r="C1" s="34" t="inlineStr">
        <is>
          <t>Scoring Criteria &amp; Weights</t>
        </is>
      </c>
    </row>
    <row r="2" ht="21.75" customHeight="1" s="31">
      <c r="A2" s="33" t="n"/>
      <c r="B2" s="33" t="n"/>
    </row>
    <row r="3" ht="13.5" customHeight="1" s="31">
      <c r="A3" s="33" t="n"/>
      <c r="B3" s="33" t="n"/>
    </row>
    <row r="4" ht="19.5" customHeight="1" s="31">
      <c r="A4" s="35" t="inlineStr">
        <is>
          <t>Set the weights here — they must total 100%</t>
        </is>
      </c>
    </row>
    <row r="6" ht="31.5" customHeight="1" s="31">
      <c r="A6" s="39" t="inlineStr">
        <is>
          <t>Category</t>
        </is>
      </c>
      <c r="B6" s="39" t="inlineStr">
        <is>
          <t>Criterion</t>
        </is>
      </c>
      <c r="C6" s="39" t="inlineStr">
        <is>
          <t>Weight</t>
        </is>
      </c>
      <c r="D6" s="39" t="inlineStr">
        <is>
          <t>What a 5 looks like</t>
        </is>
      </c>
      <c r="E6" s="39" t="n"/>
      <c r="F6" s="39" t="n"/>
    </row>
    <row r="7" ht="25.5" customHeight="1" s="31">
      <c r="A7" s="59" t="inlineStr">
        <is>
          <t>Technology</t>
        </is>
      </c>
      <c r="B7" s="59" t="inlineStr">
        <is>
          <t>Technical differentiation</t>
        </is>
      </c>
      <c r="C7" s="60" t="n">
        <v>0.1</v>
      </c>
      <c r="D7" s="61" t="inlineStr">
        <is>
          <t>Defensible IP or a genuine technical lead over alternatives</t>
        </is>
      </c>
    </row>
    <row r="8" ht="25.5" customHeight="1" s="31">
      <c r="A8" s="59" t="inlineStr">
        <is>
          <t>Technology</t>
        </is>
      </c>
      <c r="B8" s="59" t="inlineStr">
        <is>
          <t>Maturity / readiness</t>
        </is>
      </c>
      <c r="C8" s="60" t="n">
        <v>0.08</v>
      </c>
      <c r="D8" s="61" t="inlineStr">
        <is>
          <t>Working in production with reference customers at our scale</t>
        </is>
      </c>
    </row>
    <row r="9" ht="25.5" customHeight="1" s="31">
      <c r="A9" s="59" t="inlineStr">
        <is>
          <t>Technology</t>
        </is>
      </c>
      <c r="B9" s="59" t="inlineStr">
        <is>
          <t>Integration effort</t>
        </is>
      </c>
      <c r="C9" s="60" t="n">
        <v>0.07000000000000001</v>
      </c>
      <c r="D9" s="61" t="inlineStr">
        <is>
          <t>Plugs into our stack with standard APIs and no custom work</t>
        </is>
      </c>
    </row>
    <row r="10" ht="25.5" customHeight="1" s="31">
      <c r="A10" s="59" t="inlineStr">
        <is>
          <t>Team</t>
        </is>
      </c>
      <c r="B10" s="59" t="inlineStr">
        <is>
          <t>Founder &amp; leadership quality</t>
        </is>
      </c>
      <c r="C10" s="60" t="n">
        <v>0.1</v>
      </c>
      <c r="D10" s="61" t="inlineStr">
        <is>
          <t>Domain-expert founders with prior delivery track record</t>
        </is>
      </c>
    </row>
    <row r="11" ht="25.5" customHeight="1" s="31">
      <c r="A11" s="59" t="inlineStr">
        <is>
          <t>Team</t>
        </is>
      </c>
      <c r="B11" s="59" t="inlineStr">
        <is>
          <t>Depth beyond the founders</t>
        </is>
      </c>
      <c r="C11" s="60" t="n">
        <v>0.05</v>
      </c>
      <c r="D11" s="61" t="inlineStr">
        <is>
          <t>Key roles filled; no single point of failure</t>
        </is>
      </c>
    </row>
    <row r="12" ht="25.5" customHeight="1" s="31">
      <c r="A12" s="59" t="inlineStr">
        <is>
          <t>Team</t>
        </is>
      </c>
      <c r="B12" s="59" t="inlineStr">
        <is>
          <t>Ability to support an enterprise</t>
        </is>
      </c>
      <c r="C12" s="60" t="n">
        <v>0.05</v>
      </c>
      <c r="D12" s="61" t="inlineStr">
        <is>
          <t>Named CSM, SLAs, security posture and enterprise references</t>
        </is>
      </c>
    </row>
    <row r="13" ht="25.5" customHeight="1" s="31">
      <c r="A13" s="59" t="inlineStr">
        <is>
          <t>Strategic fit</t>
        </is>
      </c>
      <c r="B13" s="59" t="inlineStr">
        <is>
          <t>Fit with innovation strategy</t>
        </is>
      </c>
      <c r="C13" s="60" t="n">
        <v>0.12</v>
      </c>
      <c r="D13" s="61" t="inlineStr">
        <is>
          <t>Directly advances a named strategic priority this year</t>
        </is>
      </c>
    </row>
    <row r="14" ht="25.5" customHeight="1" s="31">
      <c r="A14" s="59" t="inlineStr">
        <is>
          <t>Strategic fit</t>
        </is>
      </c>
      <c r="B14" s="59" t="inlineStr">
        <is>
          <t>Internal sponsor strength</t>
        </is>
      </c>
      <c r="C14" s="60" t="n">
        <v>0.08</v>
      </c>
      <c r="D14" s="61" t="inlineStr">
        <is>
          <t>A budget-holding executive sponsor is already committed</t>
        </is>
      </c>
    </row>
    <row r="15" ht="25.5" customHeight="1" s="31">
      <c r="A15" s="59" t="inlineStr">
        <is>
          <t>Strategic fit</t>
        </is>
      </c>
      <c r="B15" s="59" t="inlineStr">
        <is>
          <t>Business unit demand</t>
        </is>
      </c>
      <c r="C15" s="60" t="n">
        <v>0.05</v>
      </c>
      <c r="D15" s="61" t="inlineStr">
        <is>
          <t>Two or more units want it and can start within a quarter</t>
        </is>
      </c>
    </row>
    <row r="16" ht="25.5" customHeight="1" s="31">
      <c r="A16" s="59" t="inlineStr">
        <is>
          <t>Commercial</t>
        </is>
      </c>
      <c r="B16" s="59" t="inlineStr">
        <is>
          <t>Size of value at stake</t>
        </is>
      </c>
      <c r="C16" s="60" t="n">
        <v>0.12</v>
      </c>
      <c r="D16" s="61" t="inlineStr">
        <is>
          <t>Credible annual run-rate value above our materiality threshold</t>
        </is>
      </c>
    </row>
    <row r="17" ht="25.5" customHeight="1" s="31">
      <c r="A17" s="59" t="inlineStr">
        <is>
          <t>Commercial</t>
        </is>
      </c>
      <c r="B17" s="59" t="inlineStr">
        <is>
          <t>Time to first value</t>
        </is>
      </c>
      <c r="C17" s="60" t="n">
        <v>0.08</v>
      </c>
      <c r="D17" s="61" t="inlineStr">
        <is>
          <t>Measurable value inside two quarters</t>
        </is>
      </c>
    </row>
    <row r="18" ht="25.5" customHeight="1" s="31">
      <c r="A18" s="59" t="inlineStr">
        <is>
          <t>Commercial</t>
        </is>
      </c>
      <c r="B18" s="59" t="inlineStr">
        <is>
          <t>Commercial terms &amp; viability</t>
        </is>
      </c>
      <c r="C18" s="60" t="n">
        <v>0.05</v>
      </c>
      <c r="D18" s="61" t="inlineStr">
        <is>
          <t>Fair pricing, sound funding position, workable contract</t>
        </is>
      </c>
    </row>
    <row r="19" ht="25.5" customHeight="1" s="31">
      <c r="A19" s="59" t="inlineStr">
        <is>
          <t>Risk</t>
        </is>
      </c>
      <c r="B19" s="59" t="inlineStr">
        <is>
          <t>Delivery &amp; dependency risk</t>
        </is>
      </c>
      <c r="C19" s="60" t="n">
        <v>0.03</v>
      </c>
      <c r="D19" s="61" t="inlineStr">
        <is>
          <t>Few dependencies; failure is cheap and contained</t>
        </is>
      </c>
    </row>
    <row r="20" ht="25.5" customHeight="1" s="31">
      <c r="A20" s="59" t="inlineStr">
        <is>
          <t>Risk</t>
        </is>
      </c>
      <c r="B20" s="59" t="inlineStr">
        <is>
          <t>Compliance, data &amp; security risk</t>
        </is>
      </c>
      <c r="C20" s="60" t="n">
        <v>0.02</v>
      </c>
      <c r="D20" s="61" t="inlineStr">
        <is>
          <t>No new regulatory or data exposure</t>
        </is>
      </c>
    </row>
    <row r="21" ht="15" customHeight="1" s="31">
      <c r="A21" s="62" t="n"/>
      <c r="B21" s="62" t="inlineStr">
        <is>
          <t>TOTAL WEIGHT</t>
        </is>
      </c>
      <c r="C21" s="63">
        <f>SUM(C7:C20)</f>
        <v/>
      </c>
      <c r="D21" s="62" t="n"/>
    </row>
    <row r="22" ht="15" customHeight="1" s="31">
      <c r="C22" s="64">
        <f>IF(ROUND(C21,4)=1,"Weights OK","Fix weights — must total 100%")</f>
        <v/>
      </c>
    </row>
  </sheetData>
  <mergeCells count="3">
    <mergeCell ref="C1:F3"/>
    <mergeCell ref="C22:D22"/>
    <mergeCell ref="A4:F4"/>
  </mergeCells>
  <conditionalFormatting sqref="C22">
    <cfRule type="cellIs" rank="0" priority="2" equalAverage="0" operator="equal" aboveAverage="0" dxfId="0" text="" percent="0" bottom="0">
      <formula>"Weights OK"</formula>
    </cfRule>
    <cfRule type="cellIs" rank="0" priority="3" equalAverage="0" operator="notEqual" aboveAverage="0" dxfId="1" text="" percent="0" bottom="0">
      <formula>"Weights OK"</formula>
    </cfRule>
  </conditionalFormatting>
  <printOptions horizontalCentered="1" verticalCentered="0" headings="0" gridLines="0" gridLinesSet="1"/>
  <pageMargins left="0.75" right="0.75" top="1" bottom="1" header="0.511811023622047" footer="0.5"/>
  <pageSetup orientation="landscape" paperSize="1" scale="100" fitToHeight="1" fitToWidth="1" pageOrder="downThenOver" blackAndWhite="0" draft="0" horizontalDpi="300" verticalDpi="300" copies="1"/>
  <headerFooter differentOddEven="0" differentFirst="0">
    <oddHeader/>
    <oddFooter>&amp;L&amp;8 &amp;K808080Copyright 2026 InnoLead. All Rights Reserved.&amp;C&amp;R&amp;8 &amp;K808080&amp;P</oddFooter>
    <evenHeader/>
    <evenFooter>&amp;L&amp;8 &amp;K808080Copyright 2026 InnoLead. All Rights Reserved.&amp;C&amp;R&amp;8 &amp;K808080&amp;P</evenFooter>
    <firstHeader/>
    <firstFooter>&amp;L&amp;8 &amp;K808080Copyright 2026 InnoLead. All Rights Reserved.&amp;C&amp;R&amp;8 &amp;K808080&amp;P</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2026-08-10T19:18:04Z</dcterms:created>
  <dcterms:modified xmlns:dcterms="http://purl.org/dc/terms/" xmlns:xsi="http://www.w3.org/2001/XMLSchema-instance" xsi:type="dcterms:W3CDTF">2026-08-12T23:23:06Z</dcterms:modified>
  <cp:revision>0</cp:revision>
</cp:coreProperties>
</file>